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07"/>
  <workbookPr autoCompressPictures="0"/>
  <mc:AlternateContent xmlns:mc="http://schemas.openxmlformats.org/markup-compatibility/2006">
    <mc:Choice Requires="x15">
      <x15ac:absPath xmlns:x15ac="http://schemas.microsoft.com/office/spreadsheetml/2010/11/ac" url="/Users/bthrockmorton/Desktop/"/>
    </mc:Choice>
  </mc:AlternateContent>
  <xr:revisionPtr revIDLastSave="0" documentId="8_{F9B98B04-4D11-7A40-9EBD-17E507D14FFD}" xr6:coauthVersionLast="47" xr6:coauthVersionMax="47" xr10:uidLastSave="{00000000-0000-0000-0000-000000000000}"/>
  <bookViews>
    <workbookView xWindow="34560" yWindow="500" windowWidth="38400" windowHeight="21100" tabRatio="612" activeTab="1" xr2:uid="{00000000-000D-0000-FFFF-FFFF00000000}"/>
  </bookViews>
  <sheets>
    <sheet name="General Information" sheetId="7" r:id="rId1"/>
    <sheet name="Enrollment Breakdown" sheetId="3" r:id="rId2"/>
    <sheet name="Existing Space Use" sheetId="1" r:id="rId3"/>
  </sheets>
  <definedNames>
    <definedName name="C.02200" localSheetId="1">#REF!</definedName>
    <definedName name="C.02200" localSheetId="0">#REF!</definedName>
    <definedName name="C.02200">#REF!</definedName>
    <definedName name="C.03300" localSheetId="1">#REF!</definedName>
    <definedName name="C.03300" localSheetId="0">#REF!</definedName>
    <definedName name="C.03300">#REF!</definedName>
    <definedName name="C.04200" localSheetId="1">#REF!</definedName>
    <definedName name="C.04200" localSheetId="0">#REF!</definedName>
    <definedName name="C.04200">#REF!</definedName>
    <definedName name="C.04400" localSheetId="1">#REF!</definedName>
    <definedName name="C.04400" localSheetId="0">#REF!</definedName>
    <definedName name="C.04400">#REF!</definedName>
    <definedName name="C.05120" localSheetId="1">#REF!</definedName>
    <definedName name="C.05120" localSheetId="0">#REF!</definedName>
    <definedName name="C.05120">#REF!</definedName>
    <definedName name="C.05300" localSheetId="1">#REF!</definedName>
    <definedName name="C.05300" localSheetId="0">#REF!</definedName>
    <definedName name="C.05300">#REF!</definedName>
    <definedName name="C.05400" localSheetId="1">#REF!</definedName>
    <definedName name="C.05400" localSheetId="0">#REF!</definedName>
    <definedName name="C.05400">#REF!</definedName>
    <definedName name="C.05500" localSheetId="1">#REF!</definedName>
    <definedName name="C.05500" localSheetId="0">#REF!</definedName>
    <definedName name="C.05500">#REF!</definedName>
    <definedName name="C.06100" localSheetId="1">#REF!</definedName>
    <definedName name="C.06100" localSheetId="0">#REF!</definedName>
    <definedName name="C.06100">#REF!</definedName>
    <definedName name="C.06130" localSheetId="1">#REF!</definedName>
    <definedName name="C.06130" localSheetId="0">#REF!</definedName>
    <definedName name="C.06130">#REF!</definedName>
    <definedName name="C.06400" localSheetId="1">#REF!</definedName>
    <definedName name="C.06400" localSheetId="0">#REF!</definedName>
    <definedName name="C.06400">#REF!</definedName>
    <definedName name="C.07160" localSheetId="1">#REF!</definedName>
    <definedName name="C.07160" localSheetId="0">#REF!</definedName>
    <definedName name="C.07160">#REF!</definedName>
    <definedName name="C.07210" localSheetId="1">#REF!</definedName>
    <definedName name="C.07210" localSheetId="0">#REF!</definedName>
    <definedName name="C.07210">#REF!</definedName>
    <definedName name="C.07240" localSheetId="1">#REF!</definedName>
    <definedName name="C.07240" localSheetId="0">#REF!</definedName>
    <definedName name="C.07240">#REF!</definedName>
    <definedName name="C.07300" localSheetId="1">#REF!</definedName>
    <definedName name="C.07300" localSheetId="0">#REF!</definedName>
    <definedName name="C.07300">#REF!</definedName>
    <definedName name="C.07410" localSheetId="1">#REF!</definedName>
    <definedName name="C.07410" localSheetId="0">#REF!</definedName>
    <definedName name="C.07410">#REF!</definedName>
    <definedName name="C.07460" localSheetId="1">#REF!</definedName>
    <definedName name="C.07460" localSheetId="0">#REF!</definedName>
    <definedName name="C.07460">#REF!</definedName>
    <definedName name="C.07500" localSheetId="1">#REF!</definedName>
    <definedName name="C.07500" localSheetId="0">#REF!</definedName>
    <definedName name="C.07500">#REF!</definedName>
    <definedName name="C.07620" localSheetId="1">#REF!</definedName>
    <definedName name="C.07620" localSheetId="0">#REF!</definedName>
    <definedName name="C.07620">#REF!</definedName>
    <definedName name="C.07630" localSheetId="1">#REF!</definedName>
    <definedName name="C.07630" localSheetId="0">#REF!</definedName>
    <definedName name="C.07630">#REF!</definedName>
    <definedName name="C.07900" localSheetId="1">#REF!</definedName>
    <definedName name="C.07900" localSheetId="0">#REF!</definedName>
    <definedName name="C.07900">#REF!</definedName>
    <definedName name="C.08100" localSheetId="1">#REF!</definedName>
    <definedName name="C.08100" localSheetId="0">#REF!</definedName>
    <definedName name="C.08100">#REF!</definedName>
    <definedName name="C.08210" localSheetId="1">#REF!</definedName>
    <definedName name="C.08210" localSheetId="0">#REF!</definedName>
    <definedName name="C.08210">#REF!</definedName>
    <definedName name="C.08340" localSheetId="1">#REF!</definedName>
    <definedName name="C.08340" localSheetId="0">#REF!</definedName>
    <definedName name="C.08340">#REF!</definedName>
    <definedName name="C.08410" localSheetId="1">#REF!</definedName>
    <definedName name="C.08410" localSheetId="0">#REF!</definedName>
    <definedName name="C.08410">#REF!</definedName>
    <definedName name="C.08710" localSheetId="1">#REF!</definedName>
    <definedName name="C.08710" localSheetId="0">#REF!</definedName>
    <definedName name="C.08710">#REF!</definedName>
    <definedName name="C.08800" localSheetId="1">#REF!</definedName>
    <definedName name="C.08800" localSheetId="0">#REF!</definedName>
    <definedName name="C.08800">#REF!</definedName>
    <definedName name="C.09260" localSheetId="1">#REF!</definedName>
    <definedName name="C.09260" localSheetId="0">#REF!</definedName>
    <definedName name="C.09260">#REF!</definedName>
    <definedName name="C.09300" localSheetId="1">#REF!</definedName>
    <definedName name="C.09300" localSheetId="0">#REF!</definedName>
    <definedName name="C.09300">#REF!</definedName>
    <definedName name="C.09510" localSheetId="1">#REF!</definedName>
    <definedName name="C.09510" localSheetId="0">#REF!</definedName>
    <definedName name="C.09510">#REF!</definedName>
    <definedName name="C.09550" localSheetId="1">#REF!</definedName>
    <definedName name="C.09550" localSheetId="0">#REF!</definedName>
    <definedName name="C.09550">#REF!</definedName>
    <definedName name="C.09600" localSheetId="1">#REF!</definedName>
    <definedName name="C.09600" localSheetId="0">#REF!</definedName>
    <definedName name="C.09600">#REF!</definedName>
    <definedName name="C.09680" localSheetId="1">#REF!</definedName>
    <definedName name="C.09680" localSheetId="0">#REF!</definedName>
    <definedName name="C.09680">#REF!</definedName>
    <definedName name="C.09900" localSheetId="1">#REF!</definedName>
    <definedName name="C.09900" localSheetId="0">#REF!</definedName>
    <definedName name="C.09900">#REF!</definedName>
    <definedName name="C.09970" localSheetId="1">#REF!</definedName>
    <definedName name="C.09970" localSheetId="0">#REF!</definedName>
    <definedName name="C.09970">#REF!</definedName>
    <definedName name="C.10160" localSheetId="1">#REF!</definedName>
    <definedName name="C.10160" localSheetId="0">#REF!</definedName>
    <definedName name="C.10160">#REF!</definedName>
    <definedName name="C.10200" localSheetId="1">#REF!</definedName>
    <definedName name="C.10200" localSheetId="0">#REF!</definedName>
    <definedName name="C.10200">#REF!</definedName>
    <definedName name="C.10260" localSheetId="1">#REF!</definedName>
    <definedName name="C.10260" localSheetId="0">#REF!</definedName>
    <definedName name="C.10260">#REF!</definedName>
    <definedName name="C.10300" localSheetId="1">#REF!</definedName>
    <definedName name="C.10300" localSheetId="0">#REF!</definedName>
    <definedName name="C.10300">#REF!</definedName>
    <definedName name="C.10400" localSheetId="1">#REF!</definedName>
    <definedName name="C.10400" localSheetId="0">#REF!</definedName>
    <definedName name="C.10400">#REF!</definedName>
    <definedName name="C.10500" localSheetId="1">#REF!</definedName>
    <definedName name="C.10500" localSheetId="0">#REF!</definedName>
    <definedName name="C.10500">#REF!</definedName>
    <definedName name="C.10520" localSheetId="1">#REF!</definedName>
    <definedName name="C.10520" localSheetId="0">#REF!</definedName>
    <definedName name="C.10520">#REF!</definedName>
    <definedName name="C.10650" localSheetId="1">#REF!</definedName>
    <definedName name="C.10650" localSheetId="0">#REF!</definedName>
    <definedName name="C.10650">#REF!</definedName>
    <definedName name="C.10800" localSheetId="1">#REF!</definedName>
    <definedName name="C.10800" localSheetId="0">#REF!</definedName>
    <definedName name="C.10800">#REF!</definedName>
    <definedName name="C.11130" localSheetId="1">#REF!</definedName>
    <definedName name="C.11130" localSheetId="0">#REF!</definedName>
    <definedName name="C.11130">#REF!</definedName>
    <definedName name="C.11160" localSheetId="1">#REF!</definedName>
    <definedName name="C.11160" localSheetId="0">#REF!</definedName>
    <definedName name="C.11160">#REF!</definedName>
    <definedName name="C.11400" localSheetId="1">#REF!</definedName>
    <definedName name="C.11400" localSheetId="0">#REF!</definedName>
    <definedName name="C.11400">#REF!</definedName>
    <definedName name="C.11900" localSheetId="1">#REF!</definedName>
    <definedName name="C.11900" localSheetId="0">#REF!</definedName>
    <definedName name="C.11900">#REF!</definedName>
    <definedName name="C.12512" localSheetId="1">#REF!</definedName>
    <definedName name="C.12512" localSheetId="0">#REF!</definedName>
    <definedName name="C.12512">#REF!</definedName>
    <definedName name="C.12670" localSheetId="1">#REF!</definedName>
    <definedName name="C.12670" localSheetId="0">#REF!</definedName>
    <definedName name="C.12670">#REF!</definedName>
    <definedName name="C.14240" localSheetId="1">#REF!</definedName>
    <definedName name="C.14240" localSheetId="0">#REF!</definedName>
    <definedName name="C.14240">#REF!</definedName>
    <definedName name="C.15000" localSheetId="1">#REF!</definedName>
    <definedName name="C.15000" localSheetId="0">#REF!</definedName>
    <definedName name="C.15000">#REF!</definedName>
    <definedName name="C.16000" localSheetId="1">#REF!</definedName>
    <definedName name="C.16000" localSheetId="0">#REF!</definedName>
    <definedName name="C.16000">#REF!</definedName>
    <definedName name="G.02200" localSheetId="1">#REF!</definedName>
    <definedName name="G.02200" localSheetId="0">#REF!</definedName>
    <definedName name="G.02200">#REF!</definedName>
    <definedName name="G.03300" localSheetId="1">#REF!</definedName>
    <definedName name="G.03300" localSheetId="0">#REF!</definedName>
    <definedName name="G.03300">#REF!</definedName>
    <definedName name="G.04200" localSheetId="1">#REF!</definedName>
    <definedName name="G.04200" localSheetId="0">#REF!</definedName>
    <definedName name="G.04200">#REF!</definedName>
    <definedName name="G.04400" localSheetId="1">#REF!</definedName>
    <definedName name="G.04400" localSheetId="0">#REF!</definedName>
    <definedName name="G.04400">#REF!</definedName>
    <definedName name="G.05500" localSheetId="1">#REF!</definedName>
    <definedName name="G.05500" localSheetId="0">#REF!</definedName>
    <definedName name="G.05500">#REF!</definedName>
    <definedName name="G.06100" localSheetId="1">#REF!</definedName>
    <definedName name="G.06100" localSheetId="0">#REF!</definedName>
    <definedName name="G.06100">#REF!</definedName>
    <definedName name="G.06130" localSheetId="1">#REF!</definedName>
    <definedName name="G.06130" localSheetId="0">#REF!</definedName>
    <definedName name="G.06130">#REF!</definedName>
    <definedName name="G.06400" localSheetId="1">#REF!</definedName>
    <definedName name="G.06400" localSheetId="0">#REF!</definedName>
    <definedName name="G.06400">#REF!</definedName>
    <definedName name="G.07160" localSheetId="1">#REF!</definedName>
    <definedName name="G.07160" localSheetId="0">#REF!</definedName>
    <definedName name="G.07160">#REF!</definedName>
    <definedName name="G.07210" localSheetId="1">#REF!</definedName>
    <definedName name="G.07210" localSheetId="0">#REF!</definedName>
    <definedName name="G.07210">#REF!</definedName>
    <definedName name="G.07240" localSheetId="1">#REF!</definedName>
    <definedName name="G.07240" localSheetId="0">#REF!</definedName>
    <definedName name="G.07240">#REF!</definedName>
    <definedName name="G.07300" localSheetId="1">#REF!</definedName>
    <definedName name="G.07300" localSheetId="0">#REF!</definedName>
    <definedName name="G.07300">#REF!</definedName>
    <definedName name="G.07630" localSheetId="1">#REF!</definedName>
    <definedName name="G.07630" localSheetId="0">#REF!</definedName>
    <definedName name="G.07630">#REF!</definedName>
    <definedName name="G.07900" localSheetId="1">#REF!</definedName>
    <definedName name="G.07900" localSheetId="0">#REF!</definedName>
    <definedName name="G.07900">#REF!</definedName>
    <definedName name="G.08100" localSheetId="1">#REF!</definedName>
    <definedName name="G.08100" localSheetId="0">#REF!</definedName>
    <definedName name="G.08100">#REF!</definedName>
    <definedName name="G.08210" localSheetId="1">#REF!</definedName>
    <definedName name="G.08210" localSheetId="0">#REF!</definedName>
    <definedName name="G.08210">#REF!</definedName>
    <definedName name="G.08410" localSheetId="1">#REF!</definedName>
    <definedName name="G.08410" localSheetId="0">#REF!</definedName>
    <definedName name="G.08410">#REF!</definedName>
    <definedName name="G.08710" localSheetId="1">#REF!</definedName>
    <definedName name="G.08710" localSheetId="0">#REF!</definedName>
    <definedName name="G.08710">#REF!</definedName>
    <definedName name="G.08800" localSheetId="1">#REF!</definedName>
    <definedName name="G.08800" localSheetId="0">#REF!</definedName>
    <definedName name="G.08800">#REF!</definedName>
    <definedName name="G.09260" localSheetId="1">#REF!</definedName>
    <definedName name="G.09260" localSheetId="0">#REF!</definedName>
    <definedName name="G.09260">#REF!</definedName>
    <definedName name="G.09300" localSheetId="1">#REF!</definedName>
    <definedName name="G.09300" localSheetId="0">#REF!</definedName>
    <definedName name="G.09300">#REF!</definedName>
    <definedName name="G.09680" localSheetId="1">#REF!</definedName>
    <definedName name="G.09680" localSheetId="0">#REF!</definedName>
    <definedName name="G.09680">#REF!</definedName>
    <definedName name="G.09900" localSheetId="1">#REF!</definedName>
    <definedName name="G.09900" localSheetId="0">#REF!</definedName>
    <definedName name="G.09900">#REF!</definedName>
    <definedName name="G.10300" localSheetId="1">#REF!</definedName>
    <definedName name="G.10300" localSheetId="0">#REF!</definedName>
    <definedName name="G.10300">#REF!</definedName>
    <definedName name="G.10400" localSheetId="1">#REF!</definedName>
    <definedName name="G.10400" localSheetId="0">#REF!</definedName>
    <definedName name="G.10400">#REF!</definedName>
    <definedName name="G.10520" localSheetId="1">#REF!</definedName>
    <definedName name="G.10520" localSheetId="0">#REF!</definedName>
    <definedName name="G.10520">#REF!</definedName>
    <definedName name="G.10800" localSheetId="1">#REF!</definedName>
    <definedName name="G.10800" localSheetId="0">#REF!</definedName>
    <definedName name="G.10800">#REF!</definedName>
    <definedName name="G.11900" localSheetId="1">#REF!</definedName>
    <definedName name="G.11900" localSheetId="0">#REF!</definedName>
    <definedName name="G.11900">#REF!</definedName>
    <definedName name="G.14240" localSheetId="1">#REF!</definedName>
    <definedName name="G.14240" localSheetId="0">#REF!</definedName>
    <definedName name="G.14240">#REF!</definedName>
    <definedName name="G.15000" localSheetId="1">#REF!</definedName>
    <definedName name="G.15000" localSheetId="0">#REF!</definedName>
    <definedName name="G.15000">#REF!</definedName>
    <definedName name="G.16000" localSheetId="1">#REF!</definedName>
    <definedName name="G.16000" localSheetId="0">#REF!</definedName>
    <definedName name="G.16000">#REF!</definedName>
    <definedName name="OLE_LINK1" localSheetId="1">'Enrollment Breakdown'!$B$35</definedName>
    <definedName name="OLE_LINK1" localSheetId="2">'Existing Space Use'!#REF!</definedName>
    <definedName name="OLE_LINK1" localSheetId="0">'General Information'!$B$30</definedName>
    <definedName name="_xlnm.Print_Area" localSheetId="1">'Enrollment Breakdown'!$A$2:$H$69</definedName>
    <definedName name="_xlnm.Print_Area" localSheetId="2">'Existing Space Use'!$A$2:$G$135</definedName>
    <definedName name="_xlnm.Print_Area" localSheetId="0">'General Information'!$A$2:$H$43</definedName>
    <definedName name="Print_Area_MI" localSheetId="1">#REF!</definedName>
    <definedName name="Print_Area_MI" localSheetId="0">#REF!</definedName>
    <definedName name="Print_Area_MI">#REF!</definedName>
    <definedName name="_xlnm.Print_Titles" localSheetId="1">'Enrollment Breakdown'!$2:$8</definedName>
    <definedName name="_xlnm.Print_Titles" localSheetId="2">'Existing Space Use'!$2:$7</definedName>
    <definedName name="_xlnm.Print_Titles" localSheetId="0">'General Information'!$2:$7</definedName>
    <definedName name="wrn.GOG." hidden="1">{#N/A,#N/A,TRUE,"CES";#N/A,#N/A,TRUE,"DCS";#N/A,#N/A,TRUE,"GCs";#N/A,#N/A,TRUE,"Clubhouse";#N/A,#N/A,TRUE,"Guestrooms"}</definedName>
    <definedName name="wrn.JEFFCO7." hidden="1">{#N/A,#N/A,TRUE,"CES";#N/A,#N/A,TRUE,"DCS";#N/A,#N/A,TRUE,"GCs";#N/A,#N/A,TRUE,"School Building";#N/A,#N/A,TRUE,"Site Improvements";#N/A,#N/A,TRUE,"Alternates"}</definedName>
    <definedName name="wrn.JEFFCO72." hidden="1">{#N/A,#N/A,TRUE,"CES";#N/A,#N/A,TRUE,"DCS";#N/A,#N/A,TRUE,"GCs";#N/A,#N/A,TRUE,"School Building";#N/A,#N/A,TRUE,"Site Improvements";#N/A,#N/A,TRUE,"Alternates"}</definedName>
    <definedName name="wrn.PENROSE.MONUMENT." hidden="1">{#N/A,#N/A,FALSE,"CES";#N/A,#N/A,FALSE,"DCS";#N/A,#N/A,FALSE,"GCs";#N/A,#N/A,FALSE,"Clinic Building";#N/A,#N/A,FALSE,"Site Improvements"}</definedName>
    <definedName name="wrn.PENROSE.MONUMENT2." hidden="1">{#N/A,#N/A,FALSE,"CES";#N/A,#N/A,FALSE,"DCS";#N/A,#N/A,FALSE,"GCs";#N/A,#N/A,FALSE,"Clinic Building";#N/A,#N/A,FALSE,"Site Improvements"}</definedName>
    <definedName name="wrn2.GOG." hidden="1">{#N/A,#N/A,TRUE,"CES";#N/A,#N/A,TRUE,"DCS";#N/A,#N/A,TRUE,"GCs";#N/A,#N/A,TRUE,"Clubhouse";#N/A,#N/A,TRUE,"Guestrooms"}</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6" i="3" l="1" a="1"/>
  <c r="D26" i="3" s="1"/>
  <c r="E21" i="3"/>
  <c r="E22" i="3"/>
  <c r="C26" i="3"/>
  <c r="E23" i="3"/>
  <c r="E14" i="3"/>
  <c r="E20" i="3" l="1"/>
  <c r="F132" i="1"/>
  <c r="F130" i="1"/>
  <c r="F129" i="1"/>
  <c r="F128" i="1"/>
  <c r="F127" i="1"/>
  <c r="F36" i="1"/>
  <c r="F35" i="1"/>
  <c r="F34" i="1"/>
  <c r="F33" i="1"/>
  <c r="F32" i="1"/>
  <c r="F31" i="1"/>
  <c r="F30" i="1"/>
  <c r="F111" i="1"/>
  <c r="F109" i="1"/>
  <c r="F108" i="1"/>
  <c r="F107" i="1"/>
  <c r="F106" i="1"/>
  <c r="F105" i="1"/>
  <c r="F104" i="1"/>
  <c r="F103" i="1"/>
  <c r="F102" i="1"/>
  <c r="F101" i="1"/>
  <c r="F100" i="1"/>
  <c r="F99" i="1"/>
  <c r="F98" i="1"/>
  <c r="F97" i="1"/>
  <c r="F96" i="1"/>
  <c r="F95" i="1"/>
  <c r="F94" i="1"/>
  <c r="F93" i="1"/>
  <c r="F92" i="1"/>
  <c r="F91" i="1"/>
  <c r="F90" i="1"/>
  <c r="F89" i="1"/>
  <c r="F88" i="1"/>
  <c r="F87" i="1"/>
  <c r="F86" i="1"/>
  <c r="F85" i="1"/>
  <c r="F84" i="1"/>
  <c r="E72" i="1"/>
  <c r="E71" i="1"/>
  <c r="E70" i="1"/>
  <c r="E69" i="1"/>
  <c r="E64" i="1"/>
  <c r="E63" i="1"/>
  <c r="E62" i="1"/>
  <c r="E57" i="1"/>
  <c r="E56" i="1"/>
  <c r="E55" i="1"/>
  <c r="E54" i="1"/>
  <c r="E53" i="1"/>
  <c r="E52" i="1"/>
  <c r="E47" i="1"/>
  <c r="E46" i="1"/>
  <c r="E45" i="1"/>
  <c r="E44" i="1"/>
  <c r="E43" i="1"/>
  <c r="F119" i="1"/>
  <c r="D113" i="1"/>
  <c r="F38" i="1"/>
  <c r="F28" i="1"/>
  <c r="F29" i="1"/>
  <c r="F27" i="1"/>
  <c r="F26" i="1"/>
  <c r="F25" i="1"/>
  <c r="F24" i="1"/>
  <c r="F23" i="1"/>
  <c r="F22" i="1"/>
  <c r="F21" i="1"/>
  <c r="F20" i="1"/>
  <c r="F19" i="1"/>
  <c r="F18" i="1"/>
  <c r="F17" i="1"/>
  <c r="F16" i="1"/>
  <c r="F15" i="1"/>
  <c r="F14" i="1"/>
  <c r="F13" i="1"/>
  <c r="F12" i="1"/>
  <c r="D68" i="3"/>
  <c r="F62" i="3"/>
  <c r="E62" i="3"/>
  <c r="D62" i="3"/>
  <c r="E4" i="7" l="1"/>
  <c r="E3" i="7"/>
  <c r="E4" i="3"/>
  <c r="E3" i="3"/>
  <c r="E4" i="1"/>
  <c r="E3" i="1"/>
  <c r="E132" i="1"/>
  <c r="E130" i="1"/>
  <c r="E129" i="1"/>
  <c r="E128" i="1"/>
  <c r="E127" i="1"/>
  <c r="F69" i="1"/>
  <c r="F64" i="1"/>
  <c r="F63" i="1"/>
  <c r="F57" i="1"/>
  <c r="F54" i="1"/>
  <c r="F53" i="1"/>
  <c r="F45" i="1"/>
  <c r="C33" i="3"/>
  <c r="C32" i="3"/>
  <c r="C31" i="3"/>
  <c r="C30" i="3"/>
  <c r="C29" i="3"/>
  <c r="C28" i="3"/>
  <c r="C27" i="3"/>
  <c r="C19" i="3"/>
  <c r="D134" i="1"/>
  <c r="F72" i="1"/>
  <c r="F71" i="1"/>
  <c r="F70" i="1"/>
  <c r="F62" i="1"/>
  <c r="F56" i="1"/>
  <c r="F55" i="1"/>
  <c r="F47" i="1"/>
  <c r="F46" i="1"/>
  <c r="F44" i="1"/>
  <c r="E18" i="3"/>
  <c r="E17" i="3"/>
  <c r="E16" i="3"/>
  <c r="E15" i="3"/>
  <c r="E19" i="3"/>
  <c r="C18" i="3"/>
  <c r="C17" i="3"/>
  <c r="C16" i="3"/>
  <c r="C15" i="3"/>
  <c r="C14" i="3"/>
  <c r="D40" i="1"/>
  <c r="D51" i="1"/>
  <c r="D61" i="1"/>
  <c r="D68" i="1"/>
  <c r="D76" i="1"/>
  <c r="F83" i="1"/>
  <c r="F82" i="1"/>
  <c r="F81" i="1"/>
  <c r="E134" i="1" l="1"/>
  <c r="F134" i="1"/>
  <c r="D78" i="1"/>
  <c r="D116" i="1" s="1"/>
  <c r="F117" i="1" s="1"/>
  <c r="D27" i="3"/>
  <c r="D28" i="3" s="1"/>
  <c r="D29" i="3" s="1"/>
  <c r="D30" i="3" s="1"/>
  <c r="D31" i="3" s="1"/>
  <c r="D32" i="3" s="1"/>
  <c r="D33" i="3" s="1"/>
  <c r="E68" i="1"/>
  <c r="F68" i="1" s="1"/>
  <c r="E76" i="1"/>
  <c r="F76" i="1" s="1"/>
  <c r="F43" i="1"/>
  <c r="E51" i="1"/>
  <c r="F52" i="1"/>
  <c r="E61" i="1"/>
  <c r="F61" i="1" s="1"/>
  <c r="E78" i="1" l="1"/>
  <c r="F78" i="1" s="1"/>
  <c r="E120" i="1"/>
  <c r="E121" i="1"/>
  <c r="F5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Joel Forehand</author>
    <author>Jody Forehand</author>
  </authors>
  <commentList>
    <comment ref="A1" authorId="0" shapeId="0" xr:uid="{00000000-0006-0000-0000-000001000000}">
      <text>
        <r>
          <rPr>
            <b/>
            <sz val="11"/>
            <color indexed="81"/>
            <rFont val="Tahoma"/>
            <family val="2"/>
          </rPr>
          <t xml:space="preserve">INSTRUCTIONS:
This Programming Template should be completed and e-mailed back to your Visioneering contact as soon as it is completed.  You can enter your data directly into this spreadsheet and save it.  This information will help us get the basic details about the school, leadership, and governance, which will likely be needed for soliciting financing with lenders later.
The cells that are shown with a "light yellow" background are unlocked and data can be input in those cells.  The remaining cells contain formatting or formulas, and are locked to prevent accidentally erasing formulas or changing the layout of the document.
</t>
        </r>
      </text>
    </comment>
    <comment ref="D12" authorId="1" shapeId="0" xr:uid="{00000000-0006-0000-0000-000002000000}">
      <text>
        <r>
          <rPr>
            <b/>
            <sz val="9"/>
            <color indexed="81"/>
            <rFont val="Tahoma"/>
            <family val="2"/>
          </rPr>
          <t>Insert the full legal name of the entity registered with the state (i.e. "Northside Christian School, Inc., a California nonprofit company").</t>
        </r>
      </text>
    </comment>
    <comment ref="D14" authorId="1" shapeId="0" xr:uid="{00000000-0006-0000-0000-000003000000}">
      <text>
        <r>
          <rPr>
            <b/>
            <sz val="9"/>
            <color indexed="81"/>
            <rFont val="Tahoma"/>
            <family val="2"/>
          </rPr>
          <t>Insert the "public" name you use, typically on your website, etc. (i.e. "Northside Christian School").</t>
        </r>
      </text>
    </comment>
    <comment ref="D22" authorId="1" shapeId="0" xr:uid="{00000000-0006-0000-0000-000004000000}">
      <text>
        <r>
          <rPr>
            <b/>
            <sz val="9"/>
            <color indexed="81"/>
            <rFont val="Tahoma"/>
            <family val="2"/>
          </rPr>
          <t>Insert number of buildings, approximate size (SF), and use (i.e. "30,000 SF education building and 10,000 SF gymnasium building.")</t>
        </r>
      </text>
    </comment>
    <comment ref="D39" authorId="1" shapeId="0" xr:uid="{00000000-0006-0000-0000-000005000000}">
      <text>
        <r>
          <rPr>
            <b/>
            <sz val="9"/>
            <color indexed="81"/>
            <rFont val="Tahoma"/>
            <family val="2"/>
          </rPr>
          <t>List any "Board of Trustees" or other board / committee that is overseeing the Project or various approvals.</t>
        </r>
      </text>
    </comment>
    <comment ref="D40" authorId="1" shapeId="0" xr:uid="{00000000-0006-0000-0000-000006000000}">
      <text>
        <r>
          <rPr>
            <b/>
            <sz val="9"/>
            <color indexed="81"/>
            <rFont val="Tahoma"/>
            <family val="2"/>
          </rPr>
          <t>List the number of Board Members.</t>
        </r>
      </text>
    </comment>
    <comment ref="D41" authorId="1" shapeId="0" xr:uid="{00000000-0006-0000-0000-000007000000}">
      <text>
        <r>
          <rPr>
            <b/>
            <sz val="9"/>
            <color indexed="81"/>
            <rFont val="Tahoma"/>
            <family val="2"/>
          </rPr>
          <t>Does the Board approve contracts, loan applications, project scope/size/budget decisions, etc.?</t>
        </r>
      </text>
    </comment>
    <comment ref="D42" authorId="1" shapeId="0" xr:uid="{00000000-0006-0000-0000-000008000000}">
      <text>
        <r>
          <rPr>
            <b/>
            <sz val="9"/>
            <color indexed="81"/>
            <rFont val="Tahoma"/>
            <family val="2"/>
          </rPr>
          <t>Is the Headmaster or Principal accountable to the Board or some other person or group?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Joel Forehand</author>
    <author>Jody Forehand</author>
  </authors>
  <commentList>
    <comment ref="A1" authorId="0" shapeId="0" xr:uid="{00000000-0006-0000-0100-000001000000}">
      <text>
        <r>
          <rPr>
            <b/>
            <sz val="11"/>
            <color indexed="81"/>
            <rFont val="Tahoma"/>
            <family val="2"/>
          </rPr>
          <t xml:space="preserve">INSTRUCTIONS:
This Programming Template should be completed and e-mailed back to your Visioneering contact as soon as it is completed.  You can enter your data directly into this spreadsheet and save it.  This information will help us get a basic understanding of your current situation so we can make future projections and find out areas that may be over- or under-sized currently.
The cells that are shown with a "light yellow" background are unlocked and data can be input in those cells.  The remaining cells contain formatting or formulas, and are locked to prevent accidentally erasing formulas or changing the layout of the document.
</t>
        </r>
      </text>
    </comment>
    <comment ref="H14" authorId="1" shapeId="0" xr:uid="{00000000-0006-0000-0100-000002000000}">
      <text>
        <r>
          <rPr>
            <b/>
            <sz val="9"/>
            <color indexed="81"/>
            <rFont val="Tahoma"/>
            <family val="2"/>
          </rPr>
          <t>Insert the average year-to-date attendance in each service here and below.</t>
        </r>
      </text>
    </comment>
    <comment ref="H23" authorId="1" shapeId="0" xr:uid="{00000000-0006-0000-0100-000003000000}">
      <text>
        <r>
          <rPr>
            <b/>
            <sz val="9"/>
            <color indexed="81"/>
            <rFont val="Tahoma"/>
            <family val="2"/>
          </rPr>
          <t>This number should be close or equal to the number in cell D34 to the left.</t>
        </r>
      </text>
    </comment>
    <comment ref="D38" authorId="1" shapeId="0" xr:uid="{00000000-0006-0000-0100-000005000000}">
      <text>
        <r>
          <rPr>
            <b/>
            <sz val="9"/>
            <color indexed="81"/>
            <rFont val="Tahoma"/>
            <family val="2"/>
          </rPr>
          <t>Insert current enrollment broken down by grade</t>
        </r>
      </text>
    </comment>
    <comment ref="E38" authorId="1" shapeId="0" xr:uid="{00000000-0006-0000-0100-000006000000}">
      <text>
        <r>
          <rPr>
            <b/>
            <sz val="9"/>
            <color indexed="81"/>
            <rFont val="Tahoma"/>
            <family val="2"/>
          </rPr>
          <t>Insert desired enrollment at end of next phase broken down by grade</t>
        </r>
      </text>
    </comment>
    <comment ref="F38" authorId="1" shapeId="0" xr:uid="{00000000-0006-0000-0100-000007000000}">
      <text>
        <r>
          <rPr>
            <b/>
            <sz val="9"/>
            <color indexed="81"/>
            <rFont val="Tahoma"/>
            <family val="2"/>
          </rPr>
          <t>Insert desired enrollment at end of full build-out of the campus broken down by grade</t>
        </r>
      </text>
    </comment>
    <comment ref="D67" authorId="1" shapeId="0" xr:uid="{00000000-0006-0000-0100-000008000000}">
      <text>
        <r>
          <rPr>
            <b/>
            <sz val="9"/>
            <color indexed="81"/>
            <rFont val="Tahoma"/>
            <family val="2"/>
          </rPr>
          <t>If needed have someone count cars for a few days and insert the average here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Joel Forehand</author>
    <author>Jody Forehand</author>
  </authors>
  <commentList>
    <comment ref="A1" authorId="0" shapeId="0" xr:uid="{00000000-0006-0000-0200-000001000000}">
      <text>
        <r>
          <rPr>
            <b/>
            <sz val="11"/>
            <color indexed="81"/>
            <rFont val="Tahoma"/>
            <family val="2"/>
          </rPr>
          <t xml:space="preserve">INSTRUCTIONS:
This Programming Template should be completed and e-mailed back to your Visioneering contact as soon as it is completed.  You can enter your data directly into this spreadsheet and save it.  This information will help us get a basic understanding of your current situation so we can make future projections and find out areas that may be over- or under-sized currently.
The cells that are shown with a "light yellow" background are unlocked and data can be input in those cells.  The remaining cells contain formatting or formulas, and are locked to prevent accidentally erasing formulas or changing the layout of the document.
</t>
        </r>
      </text>
    </comment>
    <comment ref="D11" authorId="1" shapeId="0" xr:uid="{00000000-0006-0000-0200-000002000000}">
      <text>
        <r>
          <rPr>
            <b/>
            <sz val="9"/>
            <color indexed="81"/>
            <rFont val="Tahoma"/>
            <family val="2"/>
          </rPr>
          <t>Insert the Total # of SF for this use in the current facility</t>
        </r>
      </text>
    </comment>
    <comment ref="E11" authorId="1" shapeId="0" xr:uid="{00000000-0006-0000-0200-000003000000}">
      <text>
        <r>
          <rPr>
            <b/>
            <sz val="9"/>
            <color indexed="81"/>
            <rFont val="Tahoma"/>
            <family val="2"/>
          </rPr>
          <t>Insert the Number of Rooms / Spaces / People, etc.</t>
        </r>
      </text>
    </comment>
    <comment ref="F11" authorId="1" shapeId="0" xr:uid="{00000000-0006-0000-0200-000004000000}">
      <text>
        <r>
          <rPr>
            <b/>
            <sz val="9"/>
            <color indexed="81"/>
            <rFont val="Tahoma"/>
            <family val="2"/>
          </rPr>
          <t>This column calculates the average size in SF per unit from the previous two columns</t>
        </r>
      </text>
    </comment>
    <comment ref="D80" authorId="1" shapeId="0" xr:uid="{00000000-0006-0000-0200-000005000000}">
      <text>
        <r>
          <rPr>
            <b/>
            <sz val="9"/>
            <color indexed="81"/>
            <rFont val="Tahoma"/>
            <family val="2"/>
          </rPr>
          <t>Insert the Total # of SF for this use in the current facility</t>
        </r>
      </text>
    </comment>
    <comment ref="E80" authorId="1" shapeId="0" xr:uid="{00000000-0006-0000-0200-000006000000}">
      <text>
        <r>
          <rPr>
            <b/>
            <sz val="9"/>
            <color indexed="81"/>
            <rFont val="Tahoma"/>
            <family val="2"/>
          </rPr>
          <t>Insert the Number of Rooms / Spaces / People, etc.</t>
        </r>
      </text>
    </comment>
    <comment ref="F80" authorId="1" shapeId="0" xr:uid="{00000000-0006-0000-0200-000007000000}">
      <text>
        <r>
          <rPr>
            <b/>
            <sz val="9"/>
            <color indexed="81"/>
            <rFont val="Tahoma"/>
            <family val="2"/>
          </rPr>
          <t>This column calculates the average size in SF per unit from the previous two columns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<sst xmlns="http://schemas.openxmlformats.org/spreadsheetml/2006/main" count="319" uniqueCount="188">
  <si>
    <t>Stage</t>
  </si>
  <si>
    <t>Birth to 1 Year</t>
  </si>
  <si>
    <t>1 Year Olds</t>
  </si>
  <si>
    <t>2 Year Olds</t>
  </si>
  <si>
    <t>3 Year Olds</t>
  </si>
  <si>
    <t>4 Year Olds</t>
  </si>
  <si>
    <t>1st Grade</t>
  </si>
  <si>
    <t>2nd Grade</t>
  </si>
  <si>
    <t>3rd Grade</t>
  </si>
  <si>
    <t>4th Grade</t>
  </si>
  <si>
    <t>5th Grade</t>
  </si>
  <si>
    <t>6th Grade</t>
  </si>
  <si>
    <t>Reception</t>
  </si>
  <si>
    <t>1 Yrs</t>
  </si>
  <si>
    <t>2 Yrs</t>
  </si>
  <si>
    <t>3 Yrs</t>
  </si>
  <si>
    <t>4 Yrs</t>
  </si>
  <si>
    <t>Kindergarten</t>
  </si>
  <si>
    <t>EXTERIOR</t>
  </si>
  <si>
    <t>1st  Grade</t>
  </si>
  <si>
    <t>Exterior Play Areas</t>
  </si>
  <si>
    <t>Exterior Total</t>
  </si>
  <si>
    <t>City, State:</t>
  </si>
  <si>
    <t>Date Completed:</t>
  </si>
  <si>
    <t>Other (List Below):</t>
  </si>
  <si>
    <t>COMMENTS</t>
  </si>
  <si>
    <t>CURRENT SF</t>
  </si>
  <si>
    <t>ENTIRE BUILDING</t>
  </si>
  <si>
    <t>Total Net SF</t>
  </si>
  <si>
    <t>Total Gross SF</t>
  </si>
  <si>
    <t>Building Efficiency</t>
  </si>
  <si>
    <t>Gross Factor</t>
  </si>
  <si>
    <t>SF PER…</t>
  </si>
  <si>
    <t>FACTORS</t>
  </si>
  <si>
    <t>Covered Drop-off</t>
  </si>
  <si>
    <t>ACRES</t>
  </si>
  <si>
    <t>Instructions</t>
  </si>
  <si>
    <t>Last Updated:</t>
  </si>
  <si>
    <t>Completed By:</t>
  </si>
  <si>
    <t>Last Updated By:</t>
  </si>
  <si>
    <t>7th Grade</t>
  </si>
  <si>
    <t>8th Grade</t>
  </si>
  <si>
    <t>9th Grade</t>
  </si>
  <si>
    <t>10th Grade</t>
  </si>
  <si>
    <t>11th Grade</t>
  </si>
  <si>
    <t>12th Grade</t>
  </si>
  <si>
    <t>(Totals from Above)</t>
  </si>
  <si>
    <t>Children's Playgrounds, ball fields</t>
  </si>
  <si>
    <t>Exterior courtyards and plazas</t>
  </si>
  <si>
    <t>(Totals From Above)</t>
  </si>
  <si>
    <t>PROGRAMMING:</t>
  </si>
  <si>
    <t>Average Annual Growth Rate</t>
  </si>
  <si>
    <t>ANNUAL
GROWTH
RATE</t>
  </si>
  <si>
    <t>SITE / PARKING</t>
  </si>
  <si>
    <t>AVERAGE % OF PARKING CAPACITY</t>
  </si>
  <si>
    <t>1.  Square Footage for Existing Facilities</t>
  </si>
  <si>
    <t>Elementary Subtotal</t>
  </si>
  <si>
    <t>Middle School Subtotal</t>
  </si>
  <si>
    <t>High School Subtotal</t>
  </si>
  <si>
    <t>2.  Square Footage of Existing Exterior Spaces</t>
  </si>
  <si>
    <t>Paved parking lots and drive aisles</t>
  </si>
  <si>
    <t>FUTURE PROJECTIONS</t>
  </si>
  <si>
    <t>Parking / Driveway Paved Areas</t>
  </si>
  <si>
    <t xml:space="preserve"> </t>
  </si>
  <si>
    <t>#</t>
  </si>
  <si>
    <t>Storage</t>
  </si>
  <si>
    <t>Tax ID Number</t>
  </si>
  <si>
    <t>State of Incorporation</t>
  </si>
  <si>
    <t>City, State, Zip Code</t>
  </si>
  <si>
    <t>Primary Contact Person Office Phone</t>
  </si>
  <si>
    <t>Primary Contact Person Cell Phone</t>
  </si>
  <si>
    <t>Primary Contact Person Email</t>
  </si>
  <si>
    <t>Primary Contact Person (Name, Title)</t>
  </si>
  <si>
    <t>DBA ("Doing Business As") / Preferred Name</t>
  </si>
  <si>
    <t>GENERAL INFORMATION</t>
  </si>
  <si>
    <t>INFORMATION</t>
  </si>
  <si>
    <t>CATEGORY</t>
  </si>
  <si>
    <t>Full-Time:</t>
  </si>
  <si>
    <t>Part-Time:</t>
  </si>
  <si>
    <t>What requires Board Approval?</t>
  </si>
  <si>
    <t>Legal Name of Organization &amp; Entity Type</t>
  </si>
  <si>
    <t>Street Address (Project Location, if different)</t>
  </si>
  <si>
    <t>Size of Project Site Location (in acres)</t>
  </si>
  <si>
    <t>Size of Existing Buildings (in SF)</t>
  </si>
  <si>
    <t>EXISTING SPACE USE ANALYSIS</t>
  </si>
  <si>
    <t>Preferred Contact Method (Office, Cell, Email)</t>
  </si>
  <si>
    <t>Street Address (School Mailing Address)</t>
  </si>
  <si>
    <t>School Name:</t>
  </si>
  <si>
    <t>School Phone Number</t>
  </si>
  <si>
    <t>School Website</t>
  </si>
  <si>
    <t>Year School Founded</t>
  </si>
  <si>
    <t>Headmaster / Principal's Name</t>
  </si>
  <si>
    <t>Number of Faculty / Teachers</t>
  </si>
  <si>
    <t>Total Staff (including Faculty / Teachers)</t>
  </si>
  <si>
    <t>Number of Board Members?</t>
  </si>
  <si>
    <t>Who is Headmaster accountable to?</t>
  </si>
  <si>
    <t>2.  School Background and Governance:</t>
  </si>
  <si>
    <t>1.  School Contact Information:</t>
  </si>
  <si>
    <t>DAYCARE / PRESCHOOL</t>
  </si>
  <si>
    <t>ELEMENTARY SCHOOL</t>
  </si>
  <si>
    <t>MIDDLE SCHOOL</t>
  </si>
  <si>
    <t>HIGH SCHOOL</t>
  </si>
  <si>
    <t>FULL
BUILD-OUT</t>
  </si>
  <si>
    <t>END OF
NEXT PHASE</t>
  </si>
  <si>
    <t>CURRENT
ENROLLMENT</t>
  </si>
  <si>
    <t>AGE / GRADE BREAKDOWN</t>
  </si>
  <si>
    <t>TOTAL ENROLLMENT</t>
  </si>
  <si>
    <t># OF
STUDENTS
ENROLLED</t>
  </si>
  <si>
    <t>1.  Enrollment Information</t>
  </si>
  <si>
    <t>SCHOOL YEAR BEGINNING
IN FALL OF…</t>
  </si>
  <si>
    <t>School Year:</t>
  </si>
  <si>
    <t>ENROLLMENT BREAKDOWN ANALYSIS</t>
  </si>
  <si>
    <t>TOTAL # OF SITE ACRES</t>
  </si>
  <si>
    <t>TOTAL # OF CURRENT PARKING SPACES</t>
  </si>
  <si>
    <t>AVERAGE # OF CARS ON CAMPUS (M-F)</t>
  </si>
  <si>
    <t># OF GRADES
OFFERED
AT SCHOOL</t>
  </si>
  <si>
    <t>FUTURE # OF STUENDENTS ENROLLED</t>
  </si>
  <si>
    <t>% OF GROWTH ANTICIPATED (PER YEAR)</t>
  </si>
  <si>
    <t>2.  Number of Students (Now and Future)</t>
  </si>
  <si>
    <t>ADMINISTRATION / GENERAL AREAS</t>
  </si>
  <si>
    <t>Assistant Principal</t>
  </si>
  <si>
    <t>Guidance Counselor</t>
  </si>
  <si>
    <t>Bookeeper / Accountant</t>
  </si>
  <si>
    <t>Secretarial Space</t>
  </si>
  <si>
    <t>Work Room</t>
  </si>
  <si>
    <t>Conference Room</t>
  </si>
  <si>
    <t>School Nurse / Clinic</t>
  </si>
  <si>
    <t>Student Records</t>
  </si>
  <si>
    <t>School Store</t>
  </si>
  <si>
    <t>Teacher Planning Office</t>
  </si>
  <si>
    <t>Teacher's Lounge</t>
  </si>
  <si>
    <t>Staff Restrooms (Women)</t>
  </si>
  <si>
    <t>Staff Restrooms (Men)</t>
  </si>
  <si>
    <t>Principal's / Headmaster's Office</t>
  </si>
  <si>
    <t>TOTAL SF</t>
  </si>
  <si>
    <t>SF PER</t>
  </si>
  <si>
    <t>CLASSROOMS</t>
  </si>
  <si>
    <t>Preschool / Daycare Subtotal</t>
  </si>
  <si>
    <t>Classrooms Total</t>
  </si>
  <si>
    <t>SPECIALTY SPACES</t>
  </si>
  <si>
    <t>Resource Room</t>
  </si>
  <si>
    <t>Art - Elementary</t>
  </si>
  <si>
    <t>Art - Middle School</t>
  </si>
  <si>
    <t>Art - High School</t>
  </si>
  <si>
    <t>Music - Elementary</t>
  </si>
  <si>
    <t>Music (Vocal) - Middle &amp; High School</t>
  </si>
  <si>
    <t>Music (Band) - Middle &amp; High School</t>
  </si>
  <si>
    <t>PE - Gymnasium</t>
  </si>
  <si>
    <t>PE - Classrooms (Health / Fitness)</t>
  </si>
  <si>
    <t>PE - Locker Room (Men)</t>
  </si>
  <si>
    <t>PE - Locker Room (Women)</t>
  </si>
  <si>
    <t>PE - Equipment Storage</t>
  </si>
  <si>
    <t>Food Service - Cafeteria Seating</t>
  </si>
  <si>
    <t>Auditorium</t>
  </si>
  <si>
    <t>AVL Control Room</t>
  </si>
  <si>
    <t>Media Center / Library</t>
  </si>
  <si>
    <t>Public Restrooms (Men)</t>
  </si>
  <si>
    <t>Public Restrooms (Women)</t>
  </si>
  <si>
    <t>Computer Lab</t>
  </si>
  <si>
    <t>Science Lab</t>
  </si>
  <si>
    <t>Learning Lab (Specialties)</t>
  </si>
  <si>
    <t>Drama - Middle &amp; High School</t>
  </si>
  <si>
    <t>Food Service - Kitchen &amp; Serving Area</t>
  </si>
  <si>
    <t>Food Service - Chair / Table Storage</t>
  </si>
  <si>
    <t>Elementary Restrooms (Boys)</t>
  </si>
  <si>
    <t>Middle School Restrooms (Boys)</t>
  </si>
  <si>
    <t>High School Restrooms (Boys)</t>
  </si>
  <si>
    <t>Elementary Restrooms (Girls)</t>
  </si>
  <si>
    <t>Middle School Restrooms (Girls)</t>
  </si>
  <si>
    <t>High School Restrooms (Girls)</t>
  </si>
  <si>
    <t>Mechanical Room</t>
  </si>
  <si>
    <t>Electrical Room</t>
  </si>
  <si>
    <t>IT / Computer Server Room</t>
  </si>
  <si>
    <t>Janitor's Closet</t>
  </si>
  <si>
    <t>Receiving</t>
  </si>
  <si>
    <t>Recycling / Trash</t>
  </si>
  <si>
    <t>Circulation / Lobby / Hallways</t>
  </si>
  <si>
    <t>Admin / General Total</t>
  </si>
  <si>
    <t>Specialty Spaces Total</t>
  </si>
  <si>
    <t>Total Net SF Per Current Enrollee</t>
  </si>
  <si>
    <t>Total Gross SF Per Current Enrollee</t>
  </si>
  <si>
    <t># STUDENTS</t>
  </si>
  <si>
    <t>SF / STUDENT</t>
  </si>
  <si>
    <t>Gathering Areas</t>
  </si>
  <si>
    <t>Affiliation / Accreditation</t>
  </si>
  <si>
    <t>Is there a Board of Trustees?</t>
  </si>
  <si>
    <t>Insert Gross SF from existing plans</t>
  </si>
  <si>
    <t>Covered drop-offs &amp; sheltered walks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</si>
</sst>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 ###0_);_(* \(###0\);_(* &quot;-&quot;??_);_(@_)"/>
    <numFmt numFmtId="166" formatCode="mm/dd/yyyy"/>
    <numFmt numFmtId="167" formatCode="\(000\)\ 000\-0000"/>
  </numFmts>
  <fonts count="11" x14ac:knownFonts="1">
    <font>
      <sz val="10"/>
      <name val="Arial"/>
    </font>
    <font>
      <sz val="10"/>
      <name val="Arial"/>
      <family val="2"/>
    </font>
    <font>
      <sz val="8"/>
      <name val="Arial"/>
      <family val="2"/>
    </font>
    <font>
      <b/>
      <i/>
      <sz val="12"/>
      <color indexed="12"/>
      <name val="Arial"/>
      <family val="2"/>
    </font>
    <font>
      <b/>
      <sz val="11"/>
      <color indexed="81"/>
      <name val="Tahoma"/>
      <family val="2"/>
    </font>
    <font>
      <sz val="10"/>
      <name val="Arial"/>
      <family val="2"/>
    </font>
    <font>
      <b/>
      <sz val="10"/>
      <name val="Arial"/>
      <family val="2"/>
    </font>
    <font>
      <b/>
      <i/>
      <sz val="10"/>
      <name val="Arial"/>
      <family val="2"/>
    </font>
    <font>
      <u/>
      <sz val="10"/>
      <color theme="10"/>
      <name val="Arial"/>
      <family val="2"/>
    </font>
    <font>
      <u/>
      <sz val="10"/>
      <color theme="11"/>
      <name val="Arial"/>
      <family val="2"/>
    </font>
    <font>
      <b/>
      <sz val="9"/>
      <color indexed="81"/>
      <name val="Tahoma"/>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theme="0"/>
        <bgColor indexed="64"/>
      </patternFill>
    </fill>
    <fill>
      <patternFill patternType="solid">
        <fgColor rgb="FF1899CC"/>
        <bgColor indexed="64"/>
      </patternFill>
    </fill>
  </fills>
  <borders count="1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59">
    <xf numFmtId="0" fontId="0" fillId="0" borderId="0" xfId="0"/>
    <xf numFmtId="164" fontId="5" fillId="2" borderId="0" xfId="1" applyNumberFormat="1" applyFont="1" applyFill="1" applyBorder="1" applyProtection="1"/>
    <xf numFmtId="164" fontId="5" fillId="2" borderId="0" xfId="1" applyNumberFormat="1" applyFont="1" applyFill="1" applyProtection="1"/>
    <xf numFmtId="43" fontId="5" fillId="2" borderId="0" xfId="1" applyFont="1" applyFill="1" applyProtection="1"/>
    <xf numFmtId="0" fontId="5" fillId="2" borderId="0" xfId="0" applyFont="1" applyFill="1"/>
    <xf numFmtId="0" fontId="5" fillId="3" borderId="0" xfId="0" applyFont="1" applyFill="1"/>
    <xf numFmtId="164" fontId="5" fillId="3" borderId="0" xfId="1" applyNumberFormat="1" applyFont="1" applyFill="1" applyProtection="1"/>
    <xf numFmtId="43" fontId="5" fillId="3" borderId="0" xfId="1" applyFont="1" applyFill="1" applyProtection="1"/>
    <xf numFmtId="0" fontId="6" fillId="3" borderId="0" xfId="0" applyFont="1" applyFill="1"/>
    <xf numFmtId="0" fontId="5" fillId="3" borderId="1" xfId="0" applyFont="1" applyFill="1" applyBorder="1"/>
    <xf numFmtId="0" fontId="5" fillId="3" borderId="2" xfId="0" applyFont="1" applyFill="1" applyBorder="1"/>
    <xf numFmtId="164" fontId="5" fillId="3" borderId="3" xfId="1" applyNumberFormat="1" applyFont="1" applyFill="1" applyBorder="1" applyProtection="1"/>
    <xf numFmtId="0" fontId="6" fillId="3" borderId="2" xfId="0" applyFont="1" applyFill="1" applyBorder="1"/>
    <xf numFmtId="10" fontId="5" fillId="3" borderId="3" xfId="3" applyNumberFormat="1" applyFont="1" applyFill="1" applyBorder="1" applyProtection="1"/>
    <xf numFmtId="10" fontId="6" fillId="3" borderId="3" xfId="3" applyNumberFormat="1" applyFont="1" applyFill="1" applyBorder="1" applyProtection="1"/>
    <xf numFmtId="165" fontId="5" fillId="3" borderId="1" xfId="1" applyNumberFormat="1" applyFont="1" applyFill="1" applyBorder="1" applyProtection="1"/>
    <xf numFmtId="0" fontId="5" fillId="3" borderId="0" xfId="0" applyFont="1" applyFill="1" applyAlignment="1">
      <alignment horizontal="left" indent="1"/>
    </xf>
    <xf numFmtId="0" fontId="6" fillId="3" borderId="3" xfId="0" applyFont="1" applyFill="1" applyBorder="1" applyAlignment="1">
      <alignment horizontal="center"/>
    </xf>
    <xf numFmtId="43" fontId="5" fillId="3" borderId="3" xfId="1" applyFont="1" applyFill="1" applyBorder="1" applyProtection="1"/>
    <xf numFmtId="43" fontId="6" fillId="3" borderId="0" xfId="1" applyFont="1" applyFill="1" applyBorder="1" applyProtection="1"/>
    <xf numFmtId="0" fontId="6" fillId="2" borderId="0" xfId="0" applyFont="1" applyFill="1"/>
    <xf numFmtId="164" fontId="6" fillId="3" borderId="0" xfId="1" applyNumberFormat="1" applyFont="1" applyFill="1" applyBorder="1" applyProtection="1"/>
    <xf numFmtId="0" fontId="6" fillId="3" borderId="1" xfId="0" applyFont="1" applyFill="1" applyBorder="1"/>
    <xf numFmtId="0" fontId="5" fillId="3" borderId="5" xfId="0" applyFont="1" applyFill="1" applyBorder="1"/>
    <xf numFmtId="0" fontId="5" fillId="3" borderId="6" xfId="0" applyFont="1" applyFill="1" applyBorder="1"/>
    <xf numFmtId="164" fontId="5" fillId="3" borderId="4" xfId="1" applyNumberFormat="1" applyFont="1" applyFill="1" applyBorder="1" applyProtection="1"/>
    <xf numFmtId="43" fontId="5" fillId="3" borderId="4" xfId="1" applyFont="1" applyFill="1" applyBorder="1" applyProtection="1"/>
    <xf numFmtId="0" fontId="7" fillId="3" borderId="7" xfId="0" applyFont="1" applyFill="1" applyBorder="1"/>
    <xf numFmtId="0" fontId="7" fillId="3" borderId="8" xfId="0" applyFont="1" applyFill="1" applyBorder="1"/>
    <xf numFmtId="164" fontId="6" fillId="3" borderId="9" xfId="1" applyNumberFormat="1" applyFont="1" applyFill="1" applyBorder="1" applyProtection="1"/>
    <xf numFmtId="43" fontId="6" fillId="3" borderId="9" xfId="1" applyFont="1" applyFill="1" applyBorder="1" applyProtection="1"/>
    <xf numFmtId="43" fontId="5" fillId="2" borderId="0" xfId="1" applyFont="1" applyFill="1" applyBorder="1" applyProtection="1"/>
    <xf numFmtId="0" fontId="7" fillId="3" borderId="0" xfId="0" applyFont="1" applyFill="1"/>
    <xf numFmtId="0" fontId="5" fillId="3" borderId="1" xfId="0" applyFont="1" applyFill="1" applyBorder="1" applyAlignment="1">
      <alignment vertical="top" wrapText="1"/>
    </xf>
    <xf numFmtId="166" fontId="5" fillId="4" borderId="0" xfId="0" applyNumberFormat="1" applyFont="1" applyFill="1" applyAlignment="1" applyProtection="1">
      <alignment horizontal="left"/>
      <protection locked="0"/>
    </xf>
    <xf numFmtId="10" fontId="5" fillId="4" borderId="3" xfId="3" applyNumberFormat="1" applyFont="1" applyFill="1" applyBorder="1" applyProtection="1">
      <protection locked="0"/>
    </xf>
    <xf numFmtId="164" fontId="5" fillId="4" borderId="3" xfId="1" applyNumberFormat="1" applyFont="1" applyFill="1" applyBorder="1" applyProtection="1">
      <protection locked="0"/>
    </xf>
    <xf numFmtId="164" fontId="5" fillId="4" borderId="3" xfId="1" applyNumberFormat="1" applyFont="1" applyFill="1" applyBorder="1" applyAlignment="1" applyProtection="1">
      <alignment vertical="center" wrapText="1"/>
      <protection locked="0"/>
    </xf>
    <xf numFmtId="0" fontId="5" fillId="4" borderId="2" xfId="0" applyFont="1" applyFill="1" applyBorder="1" applyAlignment="1" applyProtection="1">
      <alignment vertical="top" wrapText="1"/>
      <protection locked="0"/>
    </xf>
    <xf numFmtId="0" fontId="5" fillId="4" borderId="2" xfId="0" applyFont="1" applyFill="1" applyBorder="1" applyProtection="1">
      <protection locked="0"/>
    </xf>
    <xf numFmtId="0" fontId="5" fillId="4" borderId="3" xfId="0" applyFont="1" applyFill="1" applyBorder="1" applyProtection="1">
      <protection locked="0"/>
    </xf>
    <xf numFmtId="164" fontId="5" fillId="3" borderId="0" xfId="1" applyNumberFormat="1" applyFont="1" applyFill="1" applyAlignment="1" applyProtection="1">
      <alignment horizontal="left"/>
    </xf>
    <xf numFmtId="0" fontId="5" fillId="3" borderId="0" xfId="1" applyNumberFormat="1" applyFont="1" applyFill="1" applyAlignment="1" applyProtection="1">
      <alignment horizontal="left"/>
    </xf>
    <xf numFmtId="10" fontId="5" fillId="3" borderId="0" xfId="3" applyNumberFormat="1" applyFont="1" applyFill="1" applyBorder="1" applyProtection="1"/>
    <xf numFmtId="0" fontId="5" fillId="3" borderId="0" xfId="1" applyNumberFormat="1" applyFont="1" applyFill="1" applyAlignment="1" applyProtection="1">
      <alignment horizontal="center"/>
    </xf>
    <xf numFmtId="10" fontId="5" fillId="5" borderId="3" xfId="3" applyNumberFormat="1" applyFont="1" applyFill="1" applyBorder="1" applyProtection="1"/>
    <xf numFmtId="0" fontId="5" fillId="4" borderId="0" xfId="1" applyNumberFormat="1" applyFont="1" applyFill="1" applyAlignment="1" applyProtection="1">
      <alignment horizontal="left"/>
      <protection locked="0"/>
    </xf>
    <xf numFmtId="0" fontId="5" fillId="5" borderId="2" xfId="1" applyNumberFormat="1" applyFont="1" applyFill="1" applyBorder="1" applyAlignment="1" applyProtection="1">
      <alignment horizontal="left"/>
    </xf>
    <xf numFmtId="164" fontId="6" fillId="5" borderId="3" xfId="1" applyNumberFormat="1" applyFont="1" applyFill="1" applyBorder="1" applyProtection="1"/>
    <xf numFmtId="43" fontId="5" fillId="3" borderId="3" xfId="1" applyFont="1" applyFill="1" applyBorder="1" applyAlignment="1" applyProtection="1">
      <alignment horizontal="center"/>
    </xf>
    <xf numFmtId="10" fontId="5" fillId="5" borderId="0" xfId="3" applyNumberFormat="1" applyFont="1" applyFill="1" applyBorder="1" applyAlignment="1" applyProtection="1">
      <alignment horizontal="right"/>
    </xf>
    <xf numFmtId="10" fontId="6" fillId="5" borderId="3" xfId="3" applyNumberFormat="1" applyFont="1" applyFill="1" applyBorder="1" applyAlignment="1" applyProtection="1">
      <alignment horizontal="center" vertical="center" wrapText="1"/>
    </xf>
    <xf numFmtId="164" fontId="5" fillId="3" borderId="3" xfId="1" applyNumberFormat="1" applyFont="1" applyFill="1" applyBorder="1" applyAlignment="1" applyProtection="1">
      <alignment horizontal="center" vertical="center" wrapText="1"/>
    </xf>
    <xf numFmtId="0" fontId="6" fillId="3" borderId="0" xfId="1" applyNumberFormat="1" applyFont="1" applyFill="1" applyAlignment="1" applyProtection="1"/>
    <xf numFmtId="0" fontId="5" fillId="3" borderId="0" xfId="1" applyNumberFormat="1" applyFont="1" applyFill="1" applyProtection="1"/>
    <xf numFmtId="0" fontId="6" fillId="3" borderId="0" xfId="1" applyNumberFormat="1" applyFont="1" applyFill="1" applyProtection="1"/>
    <xf numFmtId="0" fontId="6" fillId="5" borderId="9" xfId="0" applyFont="1" applyFill="1" applyBorder="1"/>
    <xf numFmtId="164" fontId="6" fillId="3" borderId="3" xfId="1" applyNumberFormat="1" applyFont="1" applyFill="1" applyBorder="1" applyAlignment="1" applyProtection="1">
      <alignment vertical="center" wrapText="1"/>
    </xf>
    <xf numFmtId="0" fontId="1" fillId="5" borderId="3" xfId="0" applyFont="1" applyFill="1" applyBorder="1"/>
    <xf numFmtId="0" fontId="1" fillId="4" borderId="3" xfId="0" applyFont="1" applyFill="1" applyBorder="1" applyProtection="1">
      <protection locked="0"/>
    </xf>
    <xf numFmtId="0" fontId="1" fillId="4" borderId="4" xfId="0" applyFont="1" applyFill="1" applyBorder="1" applyProtection="1">
      <protection locked="0"/>
    </xf>
    <xf numFmtId="0" fontId="1" fillId="4" borderId="2" xfId="0" applyFont="1" applyFill="1" applyBorder="1" applyProtection="1">
      <protection locked="0"/>
    </xf>
    <xf numFmtId="0" fontId="1" fillId="3" borderId="0" xfId="1" applyNumberFormat="1" applyFont="1" applyFill="1" applyProtection="1"/>
    <xf numFmtId="0" fontId="5" fillId="3" borderId="0" xfId="0" applyFont="1" applyFill="1" applyAlignment="1">
      <alignment horizontal="left"/>
    </xf>
    <xf numFmtId="166" fontId="5" fillId="3" borderId="0" xfId="0" applyNumberFormat="1" applyFont="1" applyFill="1" applyAlignment="1">
      <alignment horizontal="left"/>
    </xf>
    <xf numFmtId="0" fontId="5" fillId="5" borderId="0" xfId="1" applyNumberFormat="1" applyFont="1" applyFill="1" applyBorder="1" applyAlignment="1" applyProtection="1">
      <alignment horizontal="left"/>
    </xf>
    <xf numFmtId="164" fontId="5" fillId="3" borderId="0" xfId="1" applyNumberFormat="1" applyFont="1" applyFill="1" applyBorder="1" applyAlignment="1" applyProtection="1">
      <alignment horizontal="center" vertical="center" wrapText="1"/>
    </xf>
    <xf numFmtId="165" fontId="1" fillId="3" borderId="0" xfId="1" applyNumberFormat="1" applyFont="1" applyFill="1" applyBorder="1" applyAlignment="1" applyProtection="1">
      <alignment horizontal="right"/>
    </xf>
    <xf numFmtId="165" fontId="1" fillId="3" borderId="1" xfId="1" applyNumberFormat="1" applyFont="1" applyFill="1" applyBorder="1" applyAlignment="1" applyProtection="1">
      <alignment horizontal="right"/>
    </xf>
    <xf numFmtId="164" fontId="1" fillId="3" borderId="3" xfId="1" applyNumberFormat="1" applyFont="1" applyFill="1" applyBorder="1" applyAlignment="1" applyProtection="1">
      <alignment horizontal="right"/>
    </xf>
    <xf numFmtId="164" fontId="6" fillId="3" borderId="3" xfId="1" applyNumberFormat="1" applyFont="1" applyFill="1" applyBorder="1" applyAlignment="1" applyProtection="1">
      <alignment horizontal="center"/>
    </xf>
    <xf numFmtId="166" fontId="1" fillId="4" borderId="0" xfId="0" applyNumberFormat="1" applyFont="1" applyFill="1" applyAlignment="1" applyProtection="1">
      <alignment horizontal="left"/>
      <protection locked="0"/>
    </xf>
    <xf numFmtId="165" fontId="6" fillId="5" borderId="3" xfId="1" applyNumberFormat="1" applyFont="1" applyFill="1" applyBorder="1" applyAlignment="1" applyProtection="1">
      <alignment horizontal="center" vertical="center" wrapText="1"/>
    </xf>
    <xf numFmtId="0" fontId="1" fillId="4" borderId="3" xfId="1" applyNumberFormat="1" applyFont="1" applyFill="1" applyBorder="1" applyAlignment="1" applyProtection="1">
      <alignment horizontal="left"/>
      <protection locked="0"/>
    </xf>
    <xf numFmtId="0" fontId="6" fillId="3" borderId="2" xfId="1" applyNumberFormat="1" applyFont="1" applyFill="1" applyBorder="1" applyAlignment="1" applyProtection="1">
      <alignment horizontal="center" vertical="center" wrapText="1"/>
    </xf>
    <xf numFmtId="0" fontId="5" fillId="4" borderId="0" xfId="0" applyFont="1" applyFill="1" applyProtection="1">
      <protection locked="0"/>
    </xf>
    <xf numFmtId="166" fontId="5" fillId="3" borderId="0" xfId="0" applyNumberFormat="1" applyFont="1" applyFill="1"/>
    <xf numFmtId="164" fontId="6" fillId="3" borderId="3" xfId="1" applyNumberFormat="1" applyFont="1" applyFill="1" applyBorder="1" applyAlignment="1" applyProtection="1">
      <alignment horizontal="center" vertical="center" wrapText="1"/>
    </xf>
    <xf numFmtId="43" fontId="6" fillId="3" borderId="3" xfId="1" applyFont="1" applyFill="1" applyBorder="1" applyAlignment="1" applyProtection="1">
      <alignment horizontal="center"/>
    </xf>
    <xf numFmtId="0" fontId="6" fillId="3" borderId="1" xfId="1" applyNumberFormat="1" applyFont="1" applyFill="1" applyBorder="1" applyAlignment="1" applyProtection="1">
      <alignment horizontal="left" vertical="center"/>
    </xf>
    <xf numFmtId="0" fontId="1" fillId="3" borderId="1" xfId="0" applyFont="1" applyFill="1" applyBorder="1" applyAlignment="1">
      <alignment vertical="center"/>
    </xf>
    <xf numFmtId="0" fontId="1" fillId="3" borderId="2" xfId="0" applyFont="1" applyFill="1" applyBorder="1" applyAlignment="1">
      <alignment vertical="center"/>
    </xf>
    <xf numFmtId="0" fontId="1" fillId="3" borderId="2" xfId="0" applyFont="1" applyFill="1" applyBorder="1"/>
    <xf numFmtId="0" fontId="5" fillId="3" borderId="3" xfId="1" applyNumberFormat="1" applyFont="1" applyFill="1" applyBorder="1" applyProtection="1"/>
    <xf numFmtId="0" fontId="6" fillId="3" borderId="9" xfId="1" applyNumberFormat="1" applyFont="1" applyFill="1" applyBorder="1" applyProtection="1"/>
    <xf numFmtId="164" fontId="1" fillId="4" borderId="3" xfId="1" applyNumberFormat="1" applyFont="1" applyFill="1" applyBorder="1" applyProtection="1">
      <protection locked="0"/>
    </xf>
    <xf numFmtId="0" fontId="1" fillId="4" borderId="0" xfId="0" applyFont="1" applyFill="1" applyProtection="1">
      <protection locked="0"/>
    </xf>
    <xf numFmtId="0" fontId="5" fillId="6" borderId="1" xfId="0" applyFont="1" applyFill="1" applyBorder="1"/>
    <xf numFmtId="0" fontId="5" fillId="6" borderId="2" xfId="0" applyFont="1" applyFill="1" applyBorder="1"/>
    <xf numFmtId="164" fontId="5" fillId="6" borderId="3" xfId="1" applyNumberFormat="1" applyFont="1" applyFill="1" applyBorder="1" applyProtection="1"/>
    <xf numFmtId="43" fontId="5" fillId="6" borderId="3" xfId="1" applyFont="1" applyFill="1" applyBorder="1" applyProtection="1"/>
    <xf numFmtId="0" fontId="5" fillId="6" borderId="3" xfId="0" applyFont="1" applyFill="1" applyBorder="1"/>
    <xf numFmtId="164" fontId="5" fillId="6" borderId="3" xfId="1" applyNumberFormat="1" applyFont="1" applyFill="1" applyBorder="1" applyAlignment="1" applyProtection="1">
      <alignment vertical="top" wrapText="1"/>
    </xf>
    <xf numFmtId="164" fontId="5" fillId="6" borderId="1" xfId="1" applyNumberFormat="1" applyFont="1" applyFill="1" applyBorder="1" applyAlignment="1" applyProtection="1">
      <alignment vertical="top" wrapText="1"/>
    </xf>
    <xf numFmtId="0" fontId="7" fillId="6" borderId="1" xfId="0" applyFont="1" applyFill="1" applyBorder="1" applyAlignment="1">
      <alignment vertical="top" wrapText="1"/>
    </xf>
    <xf numFmtId="0" fontId="7" fillId="6" borderId="2" xfId="0" applyFont="1" applyFill="1" applyBorder="1" applyAlignment="1">
      <alignment vertical="top" wrapText="1"/>
    </xf>
    <xf numFmtId="164" fontId="7" fillId="6" borderId="3" xfId="1" applyNumberFormat="1" applyFont="1" applyFill="1" applyBorder="1" applyAlignment="1" applyProtection="1">
      <alignment vertical="top" wrapText="1"/>
    </xf>
    <xf numFmtId="164" fontId="6" fillId="6" borderId="3" xfId="1" applyNumberFormat="1" applyFont="1" applyFill="1" applyBorder="1" applyAlignment="1" applyProtection="1">
      <alignment vertical="center" wrapText="1"/>
    </xf>
    <xf numFmtId="43" fontId="6" fillId="6" borderId="3" xfId="1" applyFont="1" applyFill="1" applyBorder="1" applyProtection="1"/>
    <xf numFmtId="164" fontId="5" fillId="4" borderId="1" xfId="1" applyNumberFormat="1" applyFont="1" applyFill="1" applyBorder="1" applyAlignment="1" applyProtection="1">
      <protection locked="0"/>
    </xf>
    <xf numFmtId="164" fontId="5" fillId="4" borderId="2" xfId="1" applyNumberFormat="1" applyFont="1" applyFill="1" applyBorder="1" applyAlignment="1" applyProtection="1">
      <protection locked="0"/>
    </xf>
    <xf numFmtId="0" fontId="1" fillId="4" borderId="3" xfId="1" applyNumberFormat="1" applyFont="1" applyFill="1" applyBorder="1" applyAlignment="1" applyProtection="1">
      <alignment horizontal="left"/>
      <protection locked="0"/>
    </xf>
    <xf numFmtId="0" fontId="5" fillId="4" borderId="3" xfId="1" applyNumberFormat="1" applyFont="1" applyFill="1" applyBorder="1" applyAlignment="1" applyProtection="1">
      <alignment horizontal="left"/>
      <protection locked="0"/>
    </xf>
    <xf numFmtId="165" fontId="1" fillId="3" borderId="3" xfId="1" applyNumberFormat="1" applyFont="1" applyFill="1" applyBorder="1" applyAlignment="1" applyProtection="1"/>
    <xf numFmtId="0" fontId="1" fillId="4" borderId="0" xfId="0" applyFont="1" applyFill="1" applyAlignment="1" applyProtection="1">
      <alignment horizontal="left"/>
      <protection locked="0"/>
    </xf>
    <xf numFmtId="0" fontId="5" fillId="4" borderId="0" xfId="0" applyFont="1" applyFill="1" applyAlignment="1" applyProtection="1">
      <alignment horizontal="left"/>
      <protection locked="0"/>
    </xf>
    <xf numFmtId="0" fontId="6" fillId="3" borderId="3" xfId="1" applyNumberFormat="1" applyFont="1" applyFill="1" applyBorder="1" applyAlignment="1" applyProtection="1">
      <alignment horizontal="center" vertical="center" wrapText="1"/>
    </xf>
    <xf numFmtId="0" fontId="1" fillId="6" borderId="3" xfId="0" applyFont="1" applyFill="1" applyBorder="1" applyAlignment="1">
      <alignment vertical="top" wrapText="1"/>
    </xf>
    <xf numFmtId="165" fontId="6" fillId="5" borderId="3" xfId="1" applyNumberFormat="1" applyFont="1" applyFill="1" applyBorder="1" applyAlignment="1" applyProtection="1">
      <alignment horizontal="center" vertical="center" wrapText="1"/>
    </xf>
    <xf numFmtId="167" fontId="1" fillId="4" borderId="3" xfId="1" applyNumberFormat="1" applyFont="1" applyFill="1" applyBorder="1" applyAlignment="1" applyProtection="1">
      <alignment horizontal="left"/>
      <protection locked="0"/>
    </xf>
    <xf numFmtId="167" fontId="5" fillId="4" borderId="3" xfId="1" applyNumberFormat="1" applyFont="1" applyFill="1" applyBorder="1" applyAlignment="1" applyProtection="1">
      <alignment horizontal="left"/>
      <protection locked="0"/>
    </xf>
    <xf numFmtId="0" fontId="3" fillId="2" borderId="0" xfId="2" applyNumberFormat="1" applyFont="1" applyFill="1" applyAlignment="1" applyProtection="1"/>
    <xf numFmtId="0" fontId="6" fillId="3" borderId="0" xfId="0" applyFont="1" applyFill="1" applyAlignment="1">
      <alignment horizontal="left"/>
    </xf>
    <xf numFmtId="0" fontId="5" fillId="5" borderId="0" xfId="0" applyFont="1" applyFill="1"/>
    <xf numFmtId="0" fontId="5" fillId="5" borderId="0" xfId="0" applyFont="1" applyFill="1" applyAlignment="1">
      <alignment horizontal="left"/>
    </xf>
    <xf numFmtId="0" fontId="5" fillId="6" borderId="3" xfId="0" applyFont="1" applyFill="1" applyBorder="1"/>
    <xf numFmtId="164" fontId="5" fillId="6" borderId="3" xfId="1" applyNumberFormat="1" applyFont="1" applyFill="1" applyBorder="1" applyAlignment="1" applyProtection="1"/>
    <xf numFmtId="0" fontId="6" fillId="3" borderId="0" xfId="0" applyFont="1" applyFill="1"/>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164" fontId="6" fillId="3" borderId="3" xfId="1" applyNumberFormat="1" applyFont="1" applyFill="1" applyBorder="1" applyAlignment="1" applyProtection="1">
      <alignment horizontal="center" vertical="center" wrapText="1"/>
    </xf>
    <xf numFmtId="0" fontId="1" fillId="4" borderId="0" xfId="0" applyFont="1" applyFill="1" applyProtection="1">
      <protection locked="0"/>
    </xf>
    <xf numFmtId="0" fontId="5" fillId="4" borderId="0" xfId="0" applyFont="1" applyFill="1" applyProtection="1">
      <protection locked="0"/>
    </xf>
    <xf numFmtId="164" fontId="5" fillId="6" borderId="1" xfId="1" applyNumberFormat="1" applyFont="1" applyFill="1" applyBorder="1" applyAlignment="1" applyProtection="1">
      <alignment vertical="top" wrapText="1"/>
    </xf>
    <xf numFmtId="164" fontId="5" fillId="6" borderId="2" xfId="1" applyNumberFormat="1" applyFont="1" applyFill="1" applyBorder="1" applyAlignment="1" applyProtection="1">
      <alignment vertical="top" wrapText="1"/>
    </xf>
    <xf numFmtId="0" fontId="1" fillId="6" borderId="1" xfId="0" applyFont="1" applyFill="1" applyBorder="1" applyAlignment="1">
      <alignment horizontal="left" vertical="top" wrapText="1"/>
    </xf>
    <xf numFmtId="0" fontId="1" fillId="6" borderId="2" xfId="0" applyFont="1" applyFill="1" applyBorder="1" applyAlignment="1">
      <alignment horizontal="left" vertical="top" wrapText="1"/>
    </xf>
    <xf numFmtId="164" fontId="6" fillId="3" borderId="1" xfId="1" applyNumberFormat="1" applyFont="1" applyFill="1" applyBorder="1" applyAlignment="1" applyProtection="1">
      <alignment horizontal="center" vertical="center" wrapText="1"/>
    </xf>
    <xf numFmtId="164" fontId="6" fillId="3" borderId="2" xfId="1" applyNumberFormat="1" applyFont="1" applyFill="1" applyBorder="1" applyAlignment="1" applyProtection="1">
      <alignment horizontal="center" vertical="center" wrapText="1"/>
    </xf>
    <xf numFmtId="165" fontId="6" fillId="3" borderId="3" xfId="1" applyNumberFormat="1" applyFont="1" applyFill="1" applyBorder="1" applyAlignment="1" applyProtection="1">
      <alignment horizontal="center" vertical="center"/>
    </xf>
    <xf numFmtId="0" fontId="6" fillId="5" borderId="1" xfId="0" applyFont="1" applyFill="1" applyBorder="1" applyAlignment="1">
      <alignment horizontal="right"/>
    </xf>
    <xf numFmtId="0" fontId="6" fillId="5" borderId="2" xfId="0" applyFont="1" applyFill="1" applyBorder="1" applyAlignment="1">
      <alignment horizontal="right"/>
    </xf>
    <xf numFmtId="0" fontId="5" fillId="6" borderId="1" xfId="0" applyFont="1" applyFill="1" applyBorder="1" applyAlignment="1">
      <alignment vertical="top" wrapText="1"/>
    </xf>
    <xf numFmtId="0" fontId="5" fillId="6" borderId="2" xfId="0" applyFont="1" applyFill="1" applyBorder="1" applyAlignment="1">
      <alignment vertical="top" wrapText="1"/>
    </xf>
    <xf numFmtId="0" fontId="6" fillId="3" borderId="1" xfId="1" applyNumberFormat="1" applyFont="1" applyFill="1" applyBorder="1" applyAlignment="1" applyProtection="1">
      <alignment horizontal="center" vertical="center" wrapText="1"/>
    </xf>
    <xf numFmtId="0" fontId="6" fillId="3" borderId="2" xfId="1" applyNumberFormat="1" applyFont="1" applyFill="1" applyBorder="1" applyAlignment="1" applyProtection="1">
      <alignment horizontal="center" vertical="center" wrapText="1"/>
    </xf>
    <xf numFmtId="164" fontId="5" fillId="5" borderId="1" xfId="1" applyNumberFormat="1" applyFont="1" applyFill="1" applyBorder="1" applyAlignment="1" applyProtection="1"/>
    <xf numFmtId="164" fontId="5" fillId="5" borderId="2" xfId="1" applyNumberFormat="1" applyFont="1" applyFill="1" applyBorder="1" applyAlignment="1" applyProtection="1"/>
    <xf numFmtId="164" fontId="5" fillId="6" borderId="10" xfId="1" applyNumberFormat="1" applyFont="1" applyFill="1" applyBorder="1" applyAlignment="1" applyProtection="1">
      <alignment vertical="top" wrapText="1"/>
    </xf>
    <xf numFmtId="10" fontId="6" fillId="3" borderId="3" xfId="3" applyNumberFormat="1" applyFont="1" applyFill="1" applyBorder="1" applyAlignment="1" applyProtection="1">
      <alignment horizontal="center" vertical="center"/>
    </xf>
    <xf numFmtId="164" fontId="5" fillId="4" borderId="1" xfId="1" applyNumberFormat="1" applyFont="1" applyFill="1" applyBorder="1" applyAlignment="1" applyProtection="1">
      <protection locked="0"/>
    </xf>
    <xf numFmtId="164" fontId="5" fillId="4" borderId="2" xfId="1" applyNumberFormat="1" applyFont="1" applyFill="1" applyBorder="1" applyAlignment="1" applyProtection="1">
      <protection locked="0"/>
    </xf>
    <xf numFmtId="0" fontId="1" fillId="3" borderId="1" xfId="0" applyFont="1" applyFill="1" applyBorder="1"/>
    <xf numFmtId="0" fontId="1" fillId="3" borderId="2" xfId="0" applyFont="1" applyFill="1" applyBorder="1"/>
    <xf numFmtId="0" fontId="6" fillId="3" borderId="3" xfId="0" applyFont="1" applyFill="1" applyBorder="1" applyAlignment="1">
      <alignment horizontal="center" vertical="center"/>
    </xf>
    <xf numFmtId="0" fontId="6" fillId="6" borderId="1" xfId="0" applyFont="1" applyFill="1" applyBorder="1" applyAlignment="1">
      <alignment horizontal="center" vertical="top" wrapText="1"/>
    </xf>
    <xf numFmtId="0" fontId="6" fillId="6" borderId="2" xfId="0" applyFont="1" applyFill="1" applyBorder="1" applyAlignment="1">
      <alignment horizontal="center" vertical="top" wrapText="1"/>
    </xf>
    <xf numFmtId="0" fontId="6" fillId="3" borderId="1" xfId="0" applyFont="1" applyFill="1" applyBorder="1" applyAlignment="1">
      <alignment vertical="top" wrapText="1"/>
    </xf>
    <xf numFmtId="0" fontId="6" fillId="3" borderId="2" xfId="0" applyFont="1" applyFill="1" applyBorder="1" applyAlignment="1">
      <alignment vertical="top" wrapText="1"/>
    </xf>
    <xf numFmtId="0" fontId="1" fillId="3" borderId="1" xfId="0" applyFont="1" applyFill="1" applyBorder="1" applyAlignment="1">
      <alignment vertical="center"/>
    </xf>
    <xf numFmtId="0" fontId="1" fillId="3" borderId="2" xfId="0" applyFont="1" applyFill="1" applyBorder="1" applyAlignment="1">
      <alignment vertical="center"/>
    </xf>
    <xf numFmtId="10" fontId="5" fillId="4" borderId="3" xfId="3" applyNumberFormat="1" applyFont="1" applyFill="1" applyBorder="1" applyAlignment="1" applyProtection="1">
      <protection locked="0"/>
    </xf>
    <xf numFmtId="164" fontId="6" fillId="3" borderId="1" xfId="1" applyNumberFormat="1" applyFont="1" applyFill="1" applyBorder="1" applyAlignment="1" applyProtection="1">
      <alignment vertical="center" wrapText="1"/>
    </xf>
    <xf numFmtId="164" fontId="6" fillId="3" borderId="2" xfId="1" applyNumberFormat="1" applyFont="1" applyFill="1" applyBorder="1" applyAlignment="1" applyProtection="1">
      <alignment vertical="center" wrapText="1"/>
    </xf>
    <xf numFmtId="164" fontId="6" fillId="4" borderId="1" xfId="1" applyNumberFormat="1" applyFont="1" applyFill="1" applyBorder="1" applyAlignment="1" applyProtection="1">
      <alignment vertical="center" wrapText="1"/>
      <protection locked="0"/>
    </xf>
    <xf numFmtId="164" fontId="6" fillId="4" borderId="10" xfId="1" applyNumberFormat="1" applyFont="1" applyFill="1" applyBorder="1" applyAlignment="1" applyProtection="1">
      <alignment vertical="center" wrapText="1"/>
      <protection locked="0"/>
    </xf>
    <xf numFmtId="164" fontId="6" fillId="4" borderId="2" xfId="1" applyNumberFormat="1" applyFont="1" applyFill="1" applyBorder="1" applyAlignment="1" applyProtection="1">
      <alignment vertical="center" wrapText="1"/>
      <protection locked="0"/>
    </xf>
    <xf numFmtId="164" fontId="6" fillId="3" borderId="10" xfId="1" applyNumberFormat="1" applyFont="1" applyFill="1" applyBorder="1" applyAlignment="1" applyProtection="1">
      <alignment horizontal="center" vertical="center" wrapText="1"/>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9" defaultPivotStyle="PivotStyleLight16"/>
  <colors>
    <mruColors>
      <color rgb="FF1899CC"/>
      <color rgb="FFB8E012"/>
      <color rgb="FFFFFFCC"/>
      <color rgb="FFC0C0C0"/>
      <color rgb="FF36C39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1102</xdr:colOff>
      <xdr:row>1</xdr:row>
      <xdr:rowOff>0</xdr:rowOff>
    </xdr:from>
    <xdr:to>
      <xdr:col>2</xdr:col>
      <xdr:colOff>2237273</xdr:colOff>
      <xdr:row>4</xdr:row>
      <xdr:rowOff>5925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1102" y="190500"/>
          <a:ext cx="2998171" cy="491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40640</xdr:rowOff>
    </xdr:from>
    <xdr:to>
      <xdr:col>2</xdr:col>
      <xdr:colOff>2499360</xdr:colOff>
      <xdr:row>4</xdr:row>
      <xdr:rowOff>106152</xdr:rowOff>
    </xdr:to>
    <xdr:pic>
      <xdr:nvPicPr>
        <xdr:cNvPr id="2" name="Picture 1">
          <a:extLst>
            <a:ext uri="{FF2B5EF4-FFF2-40B4-BE49-F238E27FC236}">
              <a16:creationId xmlns:a16="http://schemas.microsoft.com/office/drawing/2014/main" id="{31924162-5E54-58E8-44A4-9A371B485A95}"/>
            </a:ext>
          </a:extLst>
        </xdr:cNvPr>
        <xdr:cNvPicPr>
          <a:picLocks noChangeAspect="1"/>
        </xdr:cNvPicPr>
      </xdr:nvPicPr>
      <xdr:blipFill>
        <a:blip xmlns:r="http://schemas.openxmlformats.org/officeDocument/2006/relationships" r:embed="rId1"/>
        <a:stretch>
          <a:fillRect/>
        </a:stretch>
      </xdr:blipFill>
      <xdr:spPr>
        <a:xfrm>
          <a:off x="0" y="243840"/>
          <a:ext cx="3373120" cy="5531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1102</xdr:colOff>
      <xdr:row>1</xdr:row>
      <xdr:rowOff>9525</xdr:rowOff>
    </xdr:from>
    <xdr:to>
      <xdr:col>2</xdr:col>
      <xdr:colOff>2237273</xdr:colOff>
      <xdr:row>4</xdr:row>
      <xdr:rowOff>15450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rcRect/>
        <a:stretch/>
      </xdr:blipFill>
      <xdr:spPr>
        <a:xfrm>
          <a:off x="1102" y="200025"/>
          <a:ext cx="2998171" cy="491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H59"/>
  <sheetViews>
    <sheetView workbookViewId="0">
      <selection activeCell="D25" sqref="D25:H25"/>
    </sheetView>
  </sheetViews>
  <sheetFormatPr baseColWidth="10" defaultColWidth="9.1640625" defaultRowHeight="13" x14ac:dyDescent="0.15"/>
  <cols>
    <col min="1" max="2" width="5.6640625" style="4" customWidth="1"/>
    <col min="3" max="3" width="33.6640625" style="4" customWidth="1"/>
    <col min="4" max="8" width="15.6640625" style="2" customWidth="1"/>
    <col min="9" max="16384" width="9.1640625" style="4"/>
  </cols>
  <sheetData>
    <row r="1" spans="1:8" ht="16" x14ac:dyDescent="0.2">
      <c r="A1" s="111" t="s">
        <v>36</v>
      </c>
      <c r="B1" s="111"/>
      <c r="C1" s="111"/>
    </row>
    <row r="2" spans="1:8" x14ac:dyDescent="0.15">
      <c r="A2" s="5"/>
      <c r="B2" s="5"/>
      <c r="C2" s="5"/>
      <c r="D2" s="53" t="s">
        <v>50</v>
      </c>
      <c r="E2" s="112" t="s">
        <v>74</v>
      </c>
      <c r="F2" s="112"/>
      <c r="G2" s="112"/>
      <c r="H2" s="112"/>
    </row>
    <row r="3" spans="1:8" x14ac:dyDescent="0.15">
      <c r="A3" s="5"/>
      <c r="B3" s="5"/>
      <c r="C3" s="5"/>
      <c r="D3" s="62" t="s">
        <v>87</v>
      </c>
      <c r="E3" s="113" t="str">
        <f>IF($D$14=0,"",$D$14)</f>
        <v/>
      </c>
      <c r="F3" s="113"/>
      <c r="G3" s="113"/>
      <c r="H3" s="113"/>
    </row>
    <row r="4" spans="1:8" x14ac:dyDescent="0.15">
      <c r="A4" s="5"/>
      <c r="B4" s="5"/>
      <c r="C4" s="5"/>
      <c r="D4" s="54" t="s">
        <v>22</v>
      </c>
      <c r="E4" s="114" t="str">
        <f>IF($D$16=0,"",$D$16)</f>
        <v/>
      </c>
      <c r="F4" s="114"/>
      <c r="G4" s="114"/>
      <c r="H4" s="114"/>
    </row>
    <row r="5" spans="1:8" x14ac:dyDescent="0.15">
      <c r="A5" s="5"/>
      <c r="B5" s="5"/>
      <c r="C5" s="5"/>
      <c r="D5" s="54" t="s">
        <v>23</v>
      </c>
      <c r="E5" s="34"/>
      <c r="F5" s="63" t="s">
        <v>38</v>
      </c>
      <c r="G5" s="104"/>
      <c r="H5" s="105"/>
    </row>
    <row r="6" spans="1:8" x14ac:dyDescent="0.15">
      <c r="A6" s="5"/>
      <c r="B6" s="5"/>
      <c r="C6" s="5"/>
      <c r="D6" s="54" t="s">
        <v>37</v>
      </c>
      <c r="E6" s="71" t="s">
        <v>63</v>
      </c>
      <c r="F6" s="64" t="s">
        <v>39</v>
      </c>
      <c r="G6" s="104" t="s">
        <v>63</v>
      </c>
      <c r="H6" s="105"/>
    </row>
    <row r="7" spans="1:8" x14ac:dyDescent="0.15">
      <c r="A7" s="5"/>
      <c r="B7" s="5"/>
      <c r="C7" s="5"/>
      <c r="D7" s="6"/>
      <c r="E7" s="44"/>
      <c r="F7" s="42"/>
      <c r="G7" s="42"/>
      <c r="H7" s="42"/>
    </row>
    <row r="8" spans="1:8" x14ac:dyDescent="0.15">
      <c r="A8" s="8" t="s">
        <v>97</v>
      </c>
      <c r="B8" s="5"/>
      <c r="C8" s="5"/>
      <c r="D8" s="6"/>
      <c r="E8" s="6"/>
      <c r="F8" s="6"/>
      <c r="G8" s="6"/>
      <c r="H8" s="6"/>
    </row>
    <row r="9" spans="1:8" x14ac:dyDescent="0.15">
      <c r="A9" s="5"/>
      <c r="B9" s="5"/>
      <c r="C9" s="5"/>
      <c r="D9" s="6"/>
      <c r="E9" s="6"/>
      <c r="F9" s="6"/>
      <c r="G9" s="6"/>
      <c r="H9" s="6"/>
    </row>
    <row r="10" spans="1:8" x14ac:dyDescent="0.15">
      <c r="A10" s="5"/>
      <c r="B10" s="107"/>
      <c r="C10" s="107"/>
      <c r="D10" s="107"/>
      <c r="E10" s="107"/>
      <c r="F10" s="107"/>
      <c r="G10" s="107"/>
      <c r="H10" s="107"/>
    </row>
    <row r="11" spans="1:8" ht="12.75" customHeight="1" x14ac:dyDescent="0.15">
      <c r="A11" s="5"/>
      <c r="B11" s="106" t="s">
        <v>76</v>
      </c>
      <c r="C11" s="106"/>
      <c r="D11" s="108" t="s">
        <v>75</v>
      </c>
      <c r="E11" s="108"/>
      <c r="F11" s="108"/>
      <c r="G11" s="108"/>
      <c r="H11" s="108"/>
    </row>
    <row r="12" spans="1:8" x14ac:dyDescent="0.15">
      <c r="A12" s="5"/>
      <c r="B12" s="103" t="s">
        <v>80</v>
      </c>
      <c r="C12" s="103"/>
      <c r="D12" s="101"/>
      <c r="E12" s="102"/>
      <c r="F12" s="102"/>
      <c r="G12" s="102"/>
      <c r="H12" s="102"/>
    </row>
    <row r="13" spans="1:8" x14ac:dyDescent="0.15">
      <c r="A13" s="5"/>
      <c r="B13" s="103" t="s">
        <v>67</v>
      </c>
      <c r="C13" s="103"/>
      <c r="D13" s="101"/>
      <c r="E13" s="102"/>
      <c r="F13" s="102"/>
      <c r="G13" s="102"/>
      <c r="H13" s="102"/>
    </row>
    <row r="14" spans="1:8" x14ac:dyDescent="0.15">
      <c r="A14" s="5"/>
      <c r="B14" s="103" t="s">
        <v>73</v>
      </c>
      <c r="C14" s="103"/>
      <c r="D14" s="101"/>
      <c r="E14" s="102"/>
      <c r="F14" s="102"/>
      <c r="G14" s="102"/>
      <c r="H14" s="102"/>
    </row>
    <row r="15" spans="1:8" x14ac:dyDescent="0.15">
      <c r="A15" s="5"/>
      <c r="B15" s="103" t="s">
        <v>86</v>
      </c>
      <c r="C15" s="103"/>
      <c r="D15" s="101"/>
      <c r="E15" s="102"/>
      <c r="F15" s="102"/>
      <c r="G15" s="102"/>
      <c r="H15" s="102"/>
    </row>
    <row r="16" spans="1:8" x14ac:dyDescent="0.15">
      <c r="A16" s="5"/>
      <c r="B16" s="103" t="s">
        <v>68</v>
      </c>
      <c r="C16" s="103"/>
      <c r="D16" s="101"/>
      <c r="E16" s="102"/>
      <c r="F16" s="102"/>
      <c r="G16" s="102"/>
      <c r="H16" s="102"/>
    </row>
    <row r="17" spans="1:8" x14ac:dyDescent="0.15">
      <c r="A17" s="5"/>
      <c r="B17" s="103" t="s">
        <v>81</v>
      </c>
      <c r="C17" s="103"/>
      <c r="D17" s="101"/>
      <c r="E17" s="102"/>
      <c r="F17" s="102"/>
      <c r="G17" s="102"/>
      <c r="H17" s="102"/>
    </row>
    <row r="18" spans="1:8" x14ac:dyDescent="0.15">
      <c r="A18" s="5"/>
      <c r="B18" s="103" t="s">
        <v>68</v>
      </c>
      <c r="C18" s="103"/>
      <c r="D18" s="101"/>
      <c r="E18" s="102"/>
      <c r="F18" s="102"/>
      <c r="G18" s="102"/>
      <c r="H18" s="102"/>
    </row>
    <row r="19" spans="1:8" x14ac:dyDescent="0.15">
      <c r="A19" s="5"/>
      <c r="B19" s="103" t="s">
        <v>88</v>
      </c>
      <c r="C19" s="103"/>
      <c r="D19" s="109"/>
      <c r="E19" s="110"/>
      <c r="F19" s="110"/>
      <c r="G19" s="110"/>
      <c r="H19" s="110"/>
    </row>
    <row r="20" spans="1:8" x14ac:dyDescent="0.15">
      <c r="A20" s="5"/>
      <c r="B20" s="103" t="s">
        <v>66</v>
      </c>
      <c r="C20" s="103"/>
      <c r="D20" s="101"/>
      <c r="E20" s="102"/>
      <c r="F20" s="102"/>
      <c r="G20" s="102"/>
      <c r="H20" s="102"/>
    </row>
    <row r="21" spans="1:8" x14ac:dyDescent="0.15">
      <c r="A21" s="5"/>
      <c r="B21" s="103" t="s">
        <v>82</v>
      </c>
      <c r="C21" s="103"/>
      <c r="D21" s="101"/>
      <c r="E21" s="102"/>
      <c r="F21" s="102"/>
      <c r="G21" s="102"/>
      <c r="H21" s="102"/>
    </row>
    <row r="22" spans="1:8" x14ac:dyDescent="0.15">
      <c r="A22" s="5"/>
      <c r="B22" s="103" t="s">
        <v>83</v>
      </c>
      <c r="C22" s="103"/>
      <c r="D22" s="101"/>
      <c r="E22" s="102"/>
      <c r="F22" s="102"/>
      <c r="G22" s="102"/>
      <c r="H22" s="102"/>
    </row>
    <row r="23" spans="1:8" x14ac:dyDescent="0.15">
      <c r="A23" s="5"/>
      <c r="B23" s="103" t="s">
        <v>89</v>
      </c>
      <c r="C23" s="103"/>
      <c r="D23" s="101"/>
      <c r="E23" s="102"/>
      <c r="F23" s="102"/>
      <c r="G23" s="102"/>
      <c r="H23" s="102"/>
    </row>
    <row r="24" spans="1:8" x14ac:dyDescent="0.15">
      <c r="A24" s="5"/>
      <c r="B24" s="103" t="s">
        <v>72</v>
      </c>
      <c r="C24" s="103"/>
      <c r="D24" s="101"/>
      <c r="E24" s="102"/>
      <c r="F24" s="102"/>
      <c r="G24" s="102"/>
      <c r="H24" s="102"/>
    </row>
    <row r="25" spans="1:8" x14ac:dyDescent="0.15">
      <c r="A25" s="5"/>
      <c r="B25" s="103" t="s">
        <v>69</v>
      </c>
      <c r="C25" s="103"/>
      <c r="D25" s="109"/>
      <c r="E25" s="110"/>
      <c r="F25" s="110"/>
      <c r="G25" s="110"/>
      <c r="H25" s="110"/>
    </row>
    <row r="26" spans="1:8" x14ac:dyDescent="0.15">
      <c r="A26" s="5"/>
      <c r="B26" s="103" t="s">
        <v>70</v>
      </c>
      <c r="C26" s="103"/>
      <c r="D26" s="109"/>
      <c r="E26" s="110"/>
      <c r="F26" s="110"/>
      <c r="G26" s="110"/>
      <c r="H26" s="110"/>
    </row>
    <row r="27" spans="1:8" x14ac:dyDescent="0.15">
      <c r="A27" s="5"/>
      <c r="B27" s="103" t="s">
        <v>71</v>
      </c>
      <c r="C27" s="103"/>
      <c r="D27" s="101"/>
      <c r="E27" s="102"/>
      <c r="F27" s="102"/>
      <c r="G27" s="102"/>
      <c r="H27" s="102"/>
    </row>
    <row r="28" spans="1:8" x14ac:dyDescent="0.15">
      <c r="A28" s="5"/>
      <c r="B28" s="103" t="s">
        <v>85</v>
      </c>
      <c r="C28" s="103"/>
      <c r="D28" s="101"/>
      <c r="E28" s="102"/>
      <c r="F28" s="102"/>
      <c r="G28" s="102"/>
      <c r="H28" s="102"/>
    </row>
    <row r="29" spans="1:8" x14ac:dyDescent="0.15">
      <c r="A29" s="5"/>
      <c r="B29" s="5"/>
      <c r="C29" s="5"/>
      <c r="D29" s="6"/>
      <c r="E29" s="6"/>
      <c r="F29" s="6"/>
      <c r="G29" s="6"/>
      <c r="H29" s="6"/>
    </row>
    <row r="30" spans="1:8" x14ac:dyDescent="0.15">
      <c r="A30" s="8" t="s">
        <v>96</v>
      </c>
      <c r="B30" s="16"/>
      <c r="C30" s="16"/>
      <c r="D30" s="6"/>
      <c r="E30" s="6"/>
      <c r="F30" s="6"/>
      <c r="G30" s="6"/>
      <c r="H30" s="6"/>
    </row>
    <row r="31" spans="1:8" x14ac:dyDescent="0.15">
      <c r="A31" s="5"/>
      <c r="B31" s="5"/>
      <c r="C31" s="5"/>
      <c r="D31" s="6"/>
      <c r="E31" s="6"/>
      <c r="F31" s="6"/>
      <c r="G31" s="6"/>
      <c r="H31" s="6"/>
    </row>
    <row r="32" spans="1:8" x14ac:dyDescent="0.15">
      <c r="A32" s="5"/>
      <c r="B32" s="115"/>
      <c r="C32" s="115"/>
      <c r="D32" s="116"/>
      <c r="E32" s="116"/>
      <c r="F32" s="116"/>
      <c r="G32" s="116"/>
      <c r="H32" s="116"/>
    </row>
    <row r="33" spans="1:8" ht="12.75" customHeight="1" x14ac:dyDescent="0.15">
      <c r="A33" s="5"/>
      <c r="B33" s="106" t="s">
        <v>76</v>
      </c>
      <c r="C33" s="106"/>
      <c r="D33" s="108" t="s">
        <v>75</v>
      </c>
      <c r="E33" s="108"/>
      <c r="F33" s="108"/>
      <c r="G33" s="108"/>
      <c r="H33" s="108"/>
    </row>
    <row r="34" spans="1:8" x14ac:dyDescent="0.15">
      <c r="A34" s="5"/>
      <c r="B34" s="103" t="s">
        <v>90</v>
      </c>
      <c r="C34" s="103"/>
      <c r="D34" s="101"/>
      <c r="E34" s="102"/>
      <c r="F34" s="102"/>
      <c r="G34" s="102"/>
      <c r="H34" s="102"/>
    </row>
    <row r="35" spans="1:8" x14ac:dyDescent="0.15">
      <c r="A35" s="5"/>
      <c r="B35" s="103" t="s">
        <v>184</v>
      </c>
      <c r="C35" s="103"/>
      <c r="D35" s="101"/>
      <c r="E35" s="102"/>
      <c r="F35" s="102"/>
      <c r="G35" s="102"/>
      <c r="H35" s="102"/>
    </row>
    <row r="36" spans="1:8" x14ac:dyDescent="0.15">
      <c r="A36" s="5"/>
      <c r="B36" s="103" t="s">
        <v>91</v>
      </c>
      <c r="C36" s="103"/>
      <c r="D36" s="101"/>
      <c r="E36" s="102"/>
      <c r="F36" s="102"/>
      <c r="G36" s="102"/>
      <c r="H36" s="102"/>
    </row>
    <row r="37" spans="1:8" x14ac:dyDescent="0.15">
      <c r="A37" s="5"/>
      <c r="B37" s="103" t="s">
        <v>92</v>
      </c>
      <c r="C37" s="103"/>
      <c r="D37" s="101"/>
      <c r="E37" s="102"/>
      <c r="F37" s="102"/>
      <c r="G37" s="102"/>
      <c r="H37" s="102"/>
    </row>
    <row r="38" spans="1:8" x14ac:dyDescent="0.15">
      <c r="A38" s="5"/>
      <c r="B38" s="103" t="s">
        <v>93</v>
      </c>
      <c r="C38" s="103"/>
      <c r="D38" s="73"/>
      <c r="E38" s="69" t="s">
        <v>77</v>
      </c>
      <c r="F38" s="73"/>
      <c r="G38" s="69" t="s">
        <v>78</v>
      </c>
      <c r="H38" s="73"/>
    </row>
    <row r="39" spans="1:8" x14ac:dyDescent="0.15">
      <c r="A39" s="5"/>
      <c r="B39" s="103" t="s">
        <v>185</v>
      </c>
      <c r="C39" s="103"/>
      <c r="D39" s="101"/>
      <c r="E39" s="102"/>
      <c r="F39" s="102"/>
      <c r="G39" s="102"/>
      <c r="H39" s="102"/>
    </row>
    <row r="40" spans="1:8" x14ac:dyDescent="0.15">
      <c r="A40" s="5"/>
      <c r="B40" s="103" t="s">
        <v>94</v>
      </c>
      <c r="C40" s="103"/>
      <c r="D40" s="101"/>
      <c r="E40" s="102"/>
      <c r="F40" s="102"/>
      <c r="G40" s="102"/>
      <c r="H40" s="102"/>
    </row>
    <row r="41" spans="1:8" x14ac:dyDescent="0.15">
      <c r="A41" s="5"/>
      <c r="B41" s="103" t="s">
        <v>79</v>
      </c>
      <c r="C41" s="103"/>
      <c r="D41" s="101"/>
      <c r="E41" s="102"/>
      <c r="F41" s="102"/>
      <c r="G41" s="102"/>
      <c r="H41" s="102"/>
    </row>
    <row r="42" spans="1:8" x14ac:dyDescent="0.15">
      <c r="A42" s="5"/>
      <c r="B42" s="103" t="s">
        <v>95</v>
      </c>
      <c r="C42" s="103"/>
      <c r="D42" s="101"/>
      <c r="E42" s="102"/>
      <c r="F42" s="102"/>
      <c r="G42" s="102"/>
      <c r="H42" s="102"/>
    </row>
    <row r="43" spans="1:8" x14ac:dyDescent="0.15">
      <c r="A43" s="5"/>
      <c r="B43" s="5"/>
      <c r="C43" s="5"/>
      <c r="D43" s="6"/>
      <c r="E43" s="6"/>
      <c r="F43" s="6"/>
      <c r="G43" s="6"/>
      <c r="H43" s="6"/>
    </row>
    <row r="45" spans="1:8" x14ac:dyDescent="0.15">
      <c r="D45" s="1"/>
      <c r="E45" s="1"/>
      <c r="F45" s="1"/>
      <c r="G45" s="1"/>
      <c r="H45" s="1"/>
    </row>
    <row r="46" spans="1:8" x14ac:dyDescent="0.15">
      <c r="D46" s="1"/>
      <c r="E46" s="1"/>
      <c r="F46" s="1"/>
      <c r="G46" s="1"/>
      <c r="H46" s="1"/>
    </row>
    <row r="47" spans="1:8" x14ac:dyDescent="0.15">
      <c r="D47" s="1"/>
      <c r="E47" s="1"/>
      <c r="F47" s="1"/>
      <c r="G47" s="1"/>
      <c r="H47" s="1"/>
    </row>
    <row r="48" spans="1:8" x14ac:dyDescent="0.15">
      <c r="D48" s="1"/>
      <c r="E48" s="1"/>
      <c r="F48" s="1"/>
      <c r="G48" s="1"/>
      <c r="H48" s="1"/>
    </row>
    <row r="49" spans="4:8" x14ac:dyDescent="0.15">
      <c r="D49" s="1"/>
      <c r="E49" s="1"/>
      <c r="F49" s="1"/>
      <c r="G49" s="1"/>
      <c r="H49" s="1"/>
    </row>
    <row r="50" spans="4:8" x14ac:dyDescent="0.15">
      <c r="D50" s="1"/>
      <c r="E50" s="1"/>
      <c r="F50" s="1"/>
      <c r="G50" s="1"/>
      <c r="H50" s="1"/>
    </row>
    <row r="51" spans="4:8" x14ac:dyDescent="0.15">
      <c r="D51" s="1"/>
      <c r="E51" s="1"/>
      <c r="F51" s="1"/>
      <c r="G51" s="1"/>
      <c r="H51" s="1"/>
    </row>
    <row r="52" spans="4:8" x14ac:dyDescent="0.15">
      <c r="D52" s="1"/>
      <c r="E52" s="1"/>
      <c r="F52" s="1"/>
      <c r="G52" s="1"/>
      <c r="H52" s="1"/>
    </row>
    <row r="53" spans="4:8" x14ac:dyDescent="0.15">
      <c r="D53" s="1"/>
      <c r="E53" s="1"/>
      <c r="F53" s="1"/>
      <c r="G53" s="1"/>
      <c r="H53" s="1"/>
    </row>
    <row r="54" spans="4:8" x14ac:dyDescent="0.15">
      <c r="D54" s="1"/>
      <c r="E54" s="1"/>
      <c r="F54" s="1"/>
      <c r="G54" s="1"/>
      <c r="H54" s="1"/>
    </row>
    <row r="55" spans="4:8" x14ac:dyDescent="0.15">
      <c r="D55" s="1"/>
      <c r="E55" s="1"/>
      <c r="F55" s="1"/>
      <c r="G55" s="1"/>
      <c r="H55" s="1"/>
    </row>
    <row r="56" spans="4:8" x14ac:dyDescent="0.15">
      <c r="D56" s="1"/>
      <c r="E56" s="1"/>
      <c r="F56" s="1"/>
      <c r="G56" s="1"/>
      <c r="H56" s="1"/>
    </row>
    <row r="57" spans="4:8" x14ac:dyDescent="0.15">
      <c r="D57" s="1"/>
      <c r="E57" s="1"/>
      <c r="F57" s="1"/>
      <c r="G57" s="1"/>
      <c r="H57" s="1"/>
    </row>
    <row r="58" spans="4:8" x14ac:dyDescent="0.15">
      <c r="D58" s="1"/>
      <c r="E58" s="1"/>
      <c r="F58" s="1"/>
      <c r="G58" s="1"/>
      <c r="H58" s="1"/>
    </row>
    <row r="59" spans="4:8" x14ac:dyDescent="0.15">
      <c r="D59" s="1"/>
      <c r="E59" s="1"/>
      <c r="F59" s="1"/>
      <c r="G59" s="1"/>
      <c r="H59" s="1"/>
    </row>
  </sheetData>
  <sheetProtection sheet="1" formatCells="0" insertRows="0"/>
  <mergeCells count="65">
    <mergeCell ref="D37:H37"/>
    <mergeCell ref="D33:H33"/>
    <mergeCell ref="D34:H34"/>
    <mergeCell ref="B35:C35"/>
    <mergeCell ref="D35:H35"/>
    <mergeCell ref="D36:H36"/>
    <mergeCell ref="B42:C42"/>
    <mergeCell ref="D42:H42"/>
    <mergeCell ref="B38:C38"/>
    <mergeCell ref="B39:C39"/>
    <mergeCell ref="D39:H39"/>
    <mergeCell ref="D40:H40"/>
    <mergeCell ref="D41:H41"/>
    <mergeCell ref="B40:C40"/>
    <mergeCell ref="B41:C41"/>
    <mergeCell ref="D32:H32"/>
    <mergeCell ref="D23:H23"/>
    <mergeCell ref="D24:H24"/>
    <mergeCell ref="D25:H25"/>
    <mergeCell ref="D26:H26"/>
    <mergeCell ref="D28:H28"/>
    <mergeCell ref="D27:H27"/>
    <mergeCell ref="B25:C25"/>
    <mergeCell ref="B34:C34"/>
    <mergeCell ref="B36:C36"/>
    <mergeCell ref="B33:C33"/>
    <mergeCell ref="B37:C37"/>
    <mergeCell ref="B26:C26"/>
    <mergeCell ref="B28:C28"/>
    <mergeCell ref="B27:C27"/>
    <mergeCell ref="B32:C32"/>
    <mergeCell ref="B19:C19"/>
    <mergeCell ref="B20:C20"/>
    <mergeCell ref="B23:C23"/>
    <mergeCell ref="B24:C24"/>
    <mergeCell ref="B12:C12"/>
    <mergeCell ref="B13:C13"/>
    <mergeCell ref="B14:C14"/>
    <mergeCell ref="B15:C15"/>
    <mergeCell ref="D13:H13"/>
    <mergeCell ref="D14:H14"/>
    <mergeCell ref="D15:H15"/>
    <mergeCell ref="D16:H16"/>
    <mergeCell ref="B10:C10"/>
    <mergeCell ref="A1:C1"/>
    <mergeCell ref="E2:H2"/>
    <mergeCell ref="E3:H3"/>
    <mergeCell ref="E4:H4"/>
    <mergeCell ref="G5:H5"/>
    <mergeCell ref="D21:H21"/>
    <mergeCell ref="B21:C21"/>
    <mergeCell ref="B22:C22"/>
    <mergeCell ref="D22:H22"/>
    <mergeCell ref="G6:H6"/>
    <mergeCell ref="B17:C17"/>
    <mergeCell ref="D17:H17"/>
    <mergeCell ref="B18:C18"/>
    <mergeCell ref="D18:H18"/>
    <mergeCell ref="B16:C16"/>
    <mergeCell ref="B11:C11"/>
    <mergeCell ref="D10:H10"/>
    <mergeCell ref="D11:H11"/>
    <mergeCell ref="D20:H20"/>
    <mergeCell ref="D19:H19"/>
    <mergeCell ref="D12:H12"/>
  </mergeCells>
  <printOptions horizontalCentered="1"/>
  <pageMargins left="0.75" right="0.75" top="0.75" bottom="0.75" header="0.3" footer="0.3"/>
  <pageSetup scale="73" orientation="portrait" r:id="rId1"/>
  <headerFooter scaleWithDoc="0" alignWithMargins="0">
    <oddFooter>&amp;L&amp;"Arial,Italic"&amp;8&amp;K000000Visioneering Studios&amp;C&amp;"Arial,Italic"&amp;8&amp;K000000(Rev 2017-11-06)&amp;R&amp;"Arial,Italic"&amp;8&amp;K000000Page &amp;P of &amp;N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85"/>
  <sheetViews>
    <sheetView tabSelected="1" zoomScale="125" workbookViewId="0">
      <selection activeCell="C22" sqref="C22"/>
    </sheetView>
  </sheetViews>
  <sheetFormatPr baseColWidth="10" defaultColWidth="9.1640625" defaultRowHeight="13" x14ac:dyDescent="0.15"/>
  <cols>
    <col min="1" max="2" width="5.6640625" style="4" customWidth="1"/>
    <col min="3" max="3" width="33.6640625" style="4" customWidth="1"/>
    <col min="4" max="8" width="15.6640625" style="2" customWidth="1"/>
    <col min="9" max="16384" width="9.1640625" style="4"/>
  </cols>
  <sheetData>
    <row r="1" spans="1:8" ht="16" x14ac:dyDescent="0.2">
      <c r="A1" s="111" t="s">
        <v>36</v>
      </c>
      <c r="B1" s="111"/>
      <c r="C1" s="111"/>
    </row>
    <row r="2" spans="1:8" x14ac:dyDescent="0.15">
      <c r="A2" s="5"/>
      <c r="B2" s="5"/>
      <c r="C2" s="5"/>
      <c r="D2" s="53" t="s">
        <v>50</v>
      </c>
      <c r="E2" s="117" t="s">
        <v>111</v>
      </c>
      <c r="F2" s="117"/>
      <c r="G2" s="117"/>
      <c r="H2" s="117"/>
    </row>
    <row r="3" spans="1:8" x14ac:dyDescent="0.15">
      <c r="A3" s="5"/>
      <c r="B3" s="5"/>
      <c r="C3" s="5"/>
      <c r="D3" s="62" t="s">
        <v>87</v>
      </c>
      <c r="E3" s="113" t="str">
        <f>IF('General Information'!$D$14=0,"",'General Information'!$D$14)</f>
        <v/>
      </c>
      <c r="F3" s="113"/>
      <c r="G3" s="113"/>
      <c r="H3" s="113"/>
    </row>
    <row r="4" spans="1:8" x14ac:dyDescent="0.15">
      <c r="A4" s="5"/>
      <c r="B4" s="5"/>
      <c r="C4" s="5"/>
      <c r="D4" s="54" t="s">
        <v>22</v>
      </c>
      <c r="E4" s="114" t="str">
        <f>IF('General Information'!$D$16=0,"",'General Information'!$D$16)</f>
        <v/>
      </c>
      <c r="F4" s="114"/>
      <c r="G4" s="114"/>
      <c r="H4" s="114"/>
    </row>
    <row r="5" spans="1:8" x14ac:dyDescent="0.15">
      <c r="A5" s="5"/>
      <c r="B5" s="5"/>
      <c r="C5" s="5"/>
      <c r="D5" s="54" t="s">
        <v>23</v>
      </c>
      <c r="E5" s="34"/>
      <c r="F5" s="5" t="s">
        <v>38</v>
      </c>
      <c r="G5" s="122"/>
      <c r="H5" s="123"/>
    </row>
    <row r="6" spans="1:8" x14ac:dyDescent="0.15">
      <c r="A6" s="5"/>
      <c r="B6" s="5"/>
      <c r="C6" s="5"/>
      <c r="D6" s="54" t="s">
        <v>37</v>
      </c>
      <c r="E6" s="34"/>
      <c r="F6" s="76" t="s">
        <v>39</v>
      </c>
      <c r="G6" s="123"/>
      <c r="H6" s="123"/>
    </row>
    <row r="7" spans="1:8" x14ac:dyDescent="0.15">
      <c r="A7" s="5"/>
      <c r="B7" s="5"/>
      <c r="C7" s="5"/>
      <c r="D7" s="62" t="s">
        <v>110</v>
      </c>
      <c r="E7" s="46">
        <v>2025</v>
      </c>
      <c r="F7" s="42"/>
      <c r="G7" s="42"/>
      <c r="H7" s="42"/>
    </row>
    <row r="8" spans="1:8" x14ac:dyDescent="0.15">
      <c r="A8" s="5"/>
      <c r="B8" s="5"/>
      <c r="C8" s="5"/>
      <c r="D8" s="6"/>
      <c r="E8" s="44"/>
      <c r="F8" s="42"/>
      <c r="G8" s="42"/>
      <c r="H8" s="42"/>
    </row>
    <row r="9" spans="1:8" x14ac:dyDescent="0.15">
      <c r="A9" s="8" t="s">
        <v>108</v>
      </c>
      <c r="B9" s="5"/>
      <c r="C9" s="5"/>
      <c r="D9" s="6"/>
      <c r="E9" s="6"/>
      <c r="F9" s="6"/>
      <c r="G9" s="6"/>
      <c r="H9" s="6"/>
    </row>
    <row r="10" spans="1:8" x14ac:dyDescent="0.15">
      <c r="A10" s="5"/>
      <c r="B10" s="5"/>
      <c r="C10" s="5"/>
      <c r="D10" s="6"/>
      <c r="E10" s="6"/>
      <c r="F10" s="6"/>
      <c r="G10" s="6"/>
      <c r="H10" s="6"/>
    </row>
    <row r="11" spans="1:8" x14ac:dyDescent="0.15">
      <c r="A11" s="5"/>
      <c r="B11" s="126"/>
      <c r="C11" s="127"/>
      <c r="D11" s="92"/>
      <c r="E11" s="92"/>
      <c r="F11" s="93"/>
      <c r="G11" s="124"/>
      <c r="H11" s="125"/>
    </row>
    <row r="12" spans="1:8" x14ac:dyDescent="0.15">
      <c r="A12" s="5"/>
      <c r="B12" s="118" t="s">
        <v>109</v>
      </c>
      <c r="C12" s="119"/>
      <c r="D12" s="121" t="s">
        <v>107</v>
      </c>
      <c r="E12" s="121" t="s">
        <v>52</v>
      </c>
      <c r="F12" s="121" t="s">
        <v>115</v>
      </c>
      <c r="G12" s="128" t="s">
        <v>25</v>
      </c>
      <c r="H12" s="129"/>
    </row>
    <row r="13" spans="1:8" x14ac:dyDescent="0.15">
      <c r="A13" s="5"/>
      <c r="B13" s="120"/>
      <c r="C13" s="119"/>
      <c r="D13" s="121"/>
      <c r="E13" s="121"/>
      <c r="F13" s="121"/>
      <c r="G13" s="128"/>
      <c r="H13" s="129"/>
    </row>
    <row r="14" spans="1:8" x14ac:dyDescent="0.15">
      <c r="A14" s="5"/>
      <c r="B14" s="15"/>
      <c r="C14" s="47">
        <f>$E$7-5</f>
        <v>2020</v>
      </c>
      <c r="D14" s="36"/>
      <c r="E14" s="45" t="e">
        <f t="shared" ref="E14:E20" si="0">(D14-D13)/D13</f>
        <v>#DIV/0!</v>
      </c>
      <c r="F14" s="85"/>
      <c r="G14" s="141"/>
      <c r="H14" s="142"/>
    </row>
    <row r="15" spans="1:8" x14ac:dyDescent="0.15">
      <c r="A15" s="5"/>
      <c r="B15" s="15"/>
      <c r="C15" s="47">
        <f>$E$7-4</f>
        <v>2021</v>
      </c>
      <c r="D15" s="36"/>
      <c r="E15" s="45" t="e">
        <f t="shared" si="0"/>
        <v>#DIV/0!</v>
      </c>
      <c r="F15" s="85"/>
      <c r="G15" s="141"/>
      <c r="H15" s="142"/>
    </row>
    <row r="16" spans="1:8" x14ac:dyDescent="0.15">
      <c r="A16" s="5"/>
      <c r="B16" s="15"/>
      <c r="C16" s="47">
        <f>$E$7-3</f>
        <v>2022</v>
      </c>
      <c r="D16" s="36"/>
      <c r="E16" s="45" t="e">
        <f t="shared" si="0"/>
        <v>#DIV/0!</v>
      </c>
      <c r="F16" s="85"/>
      <c r="G16" s="141"/>
      <c r="H16" s="142"/>
    </row>
    <row r="17" spans="1:8" x14ac:dyDescent="0.15">
      <c r="A17" s="5"/>
      <c r="B17" s="15"/>
      <c r="C17" s="47">
        <f>$E$7-2</f>
        <v>2023</v>
      </c>
      <c r="D17" s="36"/>
      <c r="E17" s="45" t="e">
        <f t="shared" si="0"/>
        <v>#DIV/0!</v>
      </c>
      <c r="F17" s="85"/>
      <c r="G17" s="141"/>
      <c r="H17" s="142"/>
    </row>
    <row r="18" spans="1:8" x14ac:dyDescent="0.15">
      <c r="A18" s="5"/>
      <c r="B18" s="15"/>
      <c r="C18" s="47">
        <f>$E$7-1</f>
        <v>2024</v>
      </c>
      <c r="D18" s="36"/>
      <c r="E18" s="45" t="e">
        <f t="shared" si="0"/>
        <v>#DIV/0!</v>
      </c>
      <c r="F18" s="85"/>
      <c r="G18" s="141"/>
      <c r="H18" s="142"/>
    </row>
    <row r="19" spans="1:8" x14ac:dyDescent="0.15">
      <c r="A19" s="5"/>
      <c r="B19" s="68"/>
      <c r="C19" s="47">
        <f>$E$7</f>
        <v>2025</v>
      </c>
      <c r="D19" s="36"/>
      <c r="E19" s="45" t="e">
        <f t="shared" si="0"/>
        <v>#DIV/0!</v>
      </c>
      <c r="F19" s="85"/>
      <c r="G19" s="141"/>
      <c r="H19" s="142"/>
    </row>
    <row r="20" spans="1:8" x14ac:dyDescent="0.15">
      <c r="A20" s="5"/>
      <c r="B20" s="68"/>
      <c r="C20" s="47">
        <v>2025</v>
      </c>
      <c r="D20" s="36"/>
      <c r="E20" s="45" t="e">
        <f t="shared" si="0"/>
        <v>#DIV/0!</v>
      </c>
      <c r="F20" s="85"/>
      <c r="G20" s="99"/>
      <c r="H20" s="100"/>
    </row>
    <row r="21" spans="1:8" x14ac:dyDescent="0.15">
      <c r="A21" s="5"/>
      <c r="B21" s="68"/>
      <c r="C21" s="47">
        <v>2026</v>
      </c>
      <c r="D21" s="36"/>
      <c r="E21" s="45" t="e">
        <f>(D21-D20)/D20</f>
        <v>#DIV/0!</v>
      </c>
      <c r="F21" s="85"/>
      <c r="G21" s="99"/>
      <c r="H21" s="100"/>
    </row>
    <row r="22" spans="1:8" x14ac:dyDescent="0.15">
      <c r="A22" s="5"/>
      <c r="B22" s="68"/>
      <c r="C22" s="47">
        <v>2027</v>
      </c>
      <c r="D22" s="36"/>
      <c r="E22" s="45" t="e">
        <f>(D22-D21)/D21</f>
        <v>#DIV/0!</v>
      </c>
      <c r="F22" s="85"/>
      <c r="G22" s="99"/>
      <c r="H22" s="100"/>
    </row>
    <row r="23" spans="1:8" x14ac:dyDescent="0.15">
      <c r="A23" s="5"/>
      <c r="B23" s="131" t="s">
        <v>51</v>
      </c>
      <c r="C23" s="132"/>
      <c r="D23" s="48"/>
      <c r="E23" s="14" t="e">
        <f>SUM(E14:E22)/9</f>
        <v>#DIV/0!</v>
      </c>
      <c r="F23" s="48"/>
      <c r="G23" s="141"/>
      <c r="H23" s="142"/>
    </row>
    <row r="24" spans="1:8" x14ac:dyDescent="0.15">
      <c r="A24" s="5"/>
      <c r="B24" s="133"/>
      <c r="C24" s="134"/>
      <c r="D24" s="92"/>
      <c r="E24" s="92"/>
      <c r="F24" s="124"/>
      <c r="G24" s="139"/>
      <c r="H24" s="125"/>
    </row>
    <row r="25" spans="1:8" ht="42" x14ac:dyDescent="0.15">
      <c r="A25" s="5"/>
      <c r="B25" s="130" t="s">
        <v>61</v>
      </c>
      <c r="C25" s="130"/>
      <c r="D25" s="77" t="s">
        <v>116</v>
      </c>
      <c r="E25" s="51" t="s">
        <v>117</v>
      </c>
      <c r="F25" s="140" t="s">
        <v>25</v>
      </c>
      <c r="G25" s="140"/>
      <c r="H25" s="140"/>
    </row>
    <row r="26" spans="1:8" x14ac:dyDescent="0.15">
      <c r="A26" s="5"/>
      <c r="B26" s="15"/>
      <c r="C26" s="47">
        <f>$E$7+3</f>
        <v>2028</v>
      </c>
      <c r="D26" s="52" t="e" cm="1">
        <f t="array" ref="D26">#REF!+(#REF!*E28E26)</f>
        <v>#REF!</v>
      </c>
      <c r="E26" s="35">
        <v>0</v>
      </c>
      <c r="F26" s="152"/>
      <c r="G26" s="152"/>
      <c r="H26" s="152"/>
    </row>
    <row r="27" spans="1:8" x14ac:dyDescent="0.15">
      <c r="A27" s="5"/>
      <c r="B27" s="15"/>
      <c r="C27" s="47">
        <f>$E$7+4</f>
        <v>2029</v>
      </c>
      <c r="D27" s="52" t="e">
        <f t="shared" ref="D27:D33" si="1">D26+(D26*E27)</f>
        <v>#REF!</v>
      </c>
      <c r="E27" s="35">
        <v>0</v>
      </c>
      <c r="F27" s="152"/>
      <c r="G27" s="152"/>
      <c r="H27" s="152"/>
    </row>
    <row r="28" spans="1:8" x14ac:dyDescent="0.15">
      <c r="A28" s="5"/>
      <c r="B28" s="15"/>
      <c r="C28" s="47">
        <f>$E$7+5</f>
        <v>2030</v>
      </c>
      <c r="D28" s="52" t="e">
        <f t="shared" si="1"/>
        <v>#REF!</v>
      </c>
      <c r="E28" s="35">
        <v>0</v>
      </c>
      <c r="F28" s="152"/>
      <c r="G28" s="152"/>
      <c r="H28" s="152"/>
    </row>
    <row r="29" spans="1:8" x14ac:dyDescent="0.15">
      <c r="A29" s="5"/>
      <c r="B29" s="15"/>
      <c r="C29" s="47">
        <f>$E$7+6</f>
        <v>2031</v>
      </c>
      <c r="D29" s="52" t="e">
        <f t="shared" si="1"/>
        <v>#REF!</v>
      </c>
      <c r="E29" s="35">
        <v>0</v>
      </c>
      <c r="F29" s="152"/>
      <c r="G29" s="152"/>
      <c r="H29" s="152"/>
    </row>
    <row r="30" spans="1:8" x14ac:dyDescent="0.15">
      <c r="A30" s="5"/>
      <c r="B30" s="15"/>
      <c r="C30" s="47">
        <f>$E$7+7</f>
        <v>2032</v>
      </c>
      <c r="D30" s="52" t="e">
        <f t="shared" si="1"/>
        <v>#REF!</v>
      </c>
      <c r="E30" s="35">
        <v>0</v>
      </c>
      <c r="F30" s="152"/>
      <c r="G30" s="152"/>
      <c r="H30" s="152"/>
    </row>
    <row r="31" spans="1:8" x14ac:dyDescent="0.15">
      <c r="A31" s="5"/>
      <c r="B31" s="15"/>
      <c r="C31" s="47">
        <f>$E$7+8</f>
        <v>2033</v>
      </c>
      <c r="D31" s="52" t="e">
        <f t="shared" si="1"/>
        <v>#REF!</v>
      </c>
      <c r="E31" s="35">
        <v>0</v>
      </c>
      <c r="F31" s="152"/>
      <c r="G31" s="152"/>
      <c r="H31" s="152"/>
    </row>
    <row r="32" spans="1:8" x14ac:dyDescent="0.15">
      <c r="A32" s="5"/>
      <c r="B32" s="15"/>
      <c r="C32" s="47">
        <f>$E$7+9</f>
        <v>2034</v>
      </c>
      <c r="D32" s="52" t="e">
        <f t="shared" si="1"/>
        <v>#REF!</v>
      </c>
      <c r="E32" s="35">
        <v>0</v>
      </c>
      <c r="F32" s="152"/>
      <c r="G32" s="152"/>
      <c r="H32" s="152"/>
    </row>
    <row r="33" spans="1:8" x14ac:dyDescent="0.15">
      <c r="A33" s="5"/>
      <c r="B33" s="15"/>
      <c r="C33" s="47">
        <f>$E$7+10</f>
        <v>2035</v>
      </c>
      <c r="D33" s="52" t="e">
        <f t="shared" si="1"/>
        <v>#REF!</v>
      </c>
      <c r="E33" s="35">
        <v>0</v>
      </c>
      <c r="F33" s="152"/>
      <c r="G33" s="152"/>
      <c r="H33" s="152"/>
    </row>
    <row r="34" spans="1:8" x14ac:dyDescent="0.15">
      <c r="A34" s="5"/>
      <c r="B34" s="67"/>
      <c r="C34" s="65"/>
      <c r="D34" s="66"/>
      <c r="E34" s="6"/>
      <c r="F34" s="43"/>
      <c r="G34" s="50"/>
      <c r="H34" s="41"/>
    </row>
    <row r="35" spans="1:8" x14ac:dyDescent="0.15">
      <c r="A35" s="8" t="s">
        <v>118</v>
      </c>
      <c r="B35" s="16"/>
      <c r="C35" s="16"/>
      <c r="D35" s="6"/>
      <c r="E35" s="6"/>
      <c r="F35" s="6"/>
      <c r="G35" s="6"/>
      <c r="H35" s="6"/>
    </row>
    <row r="36" spans="1:8" x14ac:dyDescent="0.15">
      <c r="A36" s="5"/>
      <c r="B36" s="5"/>
      <c r="C36" s="5"/>
      <c r="D36" s="6"/>
      <c r="E36" s="6"/>
      <c r="F36" s="6"/>
      <c r="G36" s="6"/>
      <c r="H36" s="6"/>
    </row>
    <row r="37" spans="1:8" x14ac:dyDescent="0.15">
      <c r="A37" s="5"/>
      <c r="B37" s="87"/>
      <c r="C37" s="88"/>
      <c r="D37" s="89"/>
      <c r="E37" s="89"/>
      <c r="F37" s="89"/>
      <c r="G37" s="124"/>
      <c r="H37" s="125"/>
    </row>
    <row r="38" spans="1:8" ht="28" x14ac:dyDescent="0.15">
      <c r="A38" s="5"/>
      <c r="B38" s="135" t="s">
        <v>105</v>
      </c>
      <c r="C38" s="136"/>
      <c r="D38" s="72" t="s">
        <v>104</v>
      </c>
      <c r="E38" s="72" t="s">
        <v>103</v>
      </c>
      <c r="F38" s="72" t="s">
        <v>102</v>
      </c>
      <c r="G38" s="128" t="s">
        <v>25</v>
      </c>
      <c r="H38" s="129"/>
    </row>
    <row r="39" spans="1:8" x14ac:dyDescent="0.15">
      <c r="A39" s="5"/>
      <c r="B39" s="79" t="s">
        <v>98</v>
      </c>
      <c r="C39" s="74"/>
      <c r="D39" s="77"/>
      <c r="E39" s="77"/>
      <c r="F39" s="77"/>
      <c r="G39" s="153"/>
      <c r="H39" s="154"/>
    </row>
    <row r="40" spans="1:8" ht="14" x14ac:dyDescent="0.15">
      <c r="A40" s="5"/>
      <c r="B40" s="33"/>
      <c r="C40" s="38" t="s">
        <v>1</v>
      </c>
      <c r="D40" s="37">
        <v>0</v>
      </c>
      <c r="E40" s="37">
        <v>0</v>
      </c>
      <c r="F40" s="37">
        <v>0</v>
      </c>
      <c r="G40" s="141"/>
      <c r="H40" s="142"/>
    </row>
    <row r="41" spans="1:8" ht="14" x14ac:dyDescent="0.15">
      <c r="A41" s="5"/>
      <c r="B41" s="33"/>
      <c r="C41" s="38" t="s">
        <v>13</v>
      </c>
      <c r="D41" s="37">
        <v>0</v>
      </c>
      <c r="E41" s="37">
        <v>0</v>
      </c>
      <c r="F41" s="37">
        <v>0</v>
      </c>
      <c r="G41" s="141"/>
      <c r="H41" s="142"/>
    </row>
    <row r="42" spans="1:8" ht="14" x14ac:dyDescent="0.15">
      <c r="A42" s="5"/>
      <c r="B42" s="33"/>
      <c r="C42" s="38" t="s">
        <v>14</v>
      </c>
      <c r="D42" s="37">
        <v>0</v>
      </c>
      <c r="E42" s="37">
        <v>0</v>
      </c>
      <c r="F42" s="37">
        <v>0</v>
      </c>
      <c r="G42" s="141"/>
      <c r="H42" s="142"/>
    </row>
    <row r="43" spans="1:8" ht="14" x14ac:dyDescent="0.15">
      <c r="A43" s="5"/>
      <c r="B43" s="33"/>
      <c r="C43" s="38" t="s">
        <v>15</v>
      </c>
      <c r="D43" s="37">
        <v>0</v>
      </c>
      <c r="E43" s="37">
        <v>0</v>
      </c>
      <c r="F43" s="37">
        <v>0</v>
      </c>
      <c r="G43" s="141"/>
      <c r="H43" s="142"/>
    </row>
    <row r="44" spans="1:8" ht="14" x14ac:dyDescent="0.15">
      <c r="A44" s="5"/>
      <c r="B44" s="33"/>
      <c r="C44" s="38" t="s">
        <v>16</v>
      </c>
      <c r="D44" s="37">
        <v>0</v>
      </c>
      <c r="E44" s="37">
        <v>0</v>
      </c>
      <c r="F44" s="37">
        <v>0</v>
      </c>
      <c r="G44" s="141"/>
      <c r="H44" s="142"/>
    </row>
    <row r="45" spans="1:8" x14ac:dyDescent="0.15">
      <c r="A45" s="5"/>
      <c r="B45" s="79" t="s">
        <v>99</v>
      </c>
      <c r="C45" s="74"/>
      <c r="D45" s="77"/>
      <c r="E45" s="77"/>
      <c r="F45" s="77"/>
      <c r="G45" s="137"/>
      <c r="H45" s="138"/>
    </row>
    <row r="46" spans="1:8" ht="14" x14ac:dyDescent="0.15">
      <c r="A46" s="5"/>
      <c r="B46" s="33"/>
      <c r="C46" s="38" t="s">
        <v>17</v>
      </c>
      <c r="D46" s="37">
        <v>0</v>
      </c>
      <c r="E46" s="37">
        <v>0</v>
      </c>
      <c r="F46" s="37">
        <v>0</v>
      </c>
      <c r="G46" s="141"/>
      <c r="H46" s="142"/>
    </row>
    <row r="47" spans="1:8" ht="14" x14ac:dyDescent="0.15">
      <c r="A47" s="5"/>
      <c r="B47" s="33"/>
      <c r="C47" s="38" t="s">
        <v>19</v>
      </c>
      <c r="D47" s="37">
        <v>0</v>
      </c>
      <c r="E47" s="37">
        <v>0</v>
      </c>
      <c r="F47" s="37">
        <v>0</v>
      </c>
      <c r="G47" s="141"/>
      <c r="H47" s="142"/>
    </row>
    <row r="48" spans="1:8" ht="14" x14ac:dyDescent="0.15">
      <c r="A48" s="5"/>
      <c r="B48" s="33"/>
      <c r="C48" s="38" t="s">
        <v>7</v>
      </c>
      <c r="D48" s="37">
        <v>0</v>
      </c>
      <c r="E48" s="37">
        <v>0</v>
      </c>
      <c r="F48" s="37">
        <v>0</v>
      </c>
      <c r="G48" s="141"/>
      <c r="H48" s="142"/>
    </row>
    <row r="49" spans="1:8" ht="14" x14ac:dyDescent="0.15">
      <c r="A49" s="5"/>
      <c r="B49" s="33"/>
      <c r="C49" s="38" t="s">
        <v>8</v>
      </c>
      <c r="D49" s="37">
        <v>0</v>
      </c>
      <c r="E49" s="37">
        <v>0</v>
      </c>
      <c r="F49" s="37">
        <v>0</v>
      </c>
      <c r="G49" s="141"/>
      <c r="H49" s="142"/>
    </row>
    <row r="50" spans="1:8" ht="14" x14ac:dyDescent="0.15">
      <c r="A50" s="5"/>
      <c r="B50" s="33"/>
      <c r="C50" s="38" t="s">
        <v>9</v>
      </c>
      <c r="D50" s="37">
        <v>0</v>
      </c>
      <c r="E50" s="37">
        <v>0</v>
      </c>
      <c r="F50" s="37">
        <v>0</v>
      </c>
      <c r="G50" s="141"/>
      <c r="H50" s="142"/>
    </row>
    <row r="51" spans="1:8" ht="14" x14ac:dyDescent="0.15">
      <c r="A51" s="5"/>
      <c r="B51" s="33"/>
      <c r="C51" s="38" t="s">
        <v>10</v>
      </c>
      <c r="D51" s="37">
        <v>0</v>
      </c>
      <c r="E51" s="37">
        <v>0</v>
      </c>
      <c r="F51" s="37">
        <v>0</v>
      </c>
      <c r="G51" s="141"/>
      <c r="H51" s="142"/>
    </row>
    <row r="52" spans="1:8" x14ac:dyDescent="0.15">
      <c r="A52" s="5"/>
      <c r="B52" s="79" t="s">
        <v>100</v>
      </c>
      <c r="C52" s="74"/>
      <c r="D52" s="77"/>
      <c r="E52" s="77"/>
      <c r="F52" s="77"/>
      <c r="G52" s="137"/>
      <c r="H52" s="138"/>
    </row>
    <row r="53" spans="1:8" ht="14" x14ac:dyDescent="0.15">
      <c r="A53" s="5"/>
      <c r="B53" s="33"/>
      <c r="C53" s="38" t="s">
        <v>11</v>
      </c>
      <c r="D53" s="37">
        <v>0</v>
      </c>
      <c r="E53" s="37">
        <v>0</v>
      </c>
      <c r="F53" s="37">
        <v>0</v>
      </c>
      <c r="G53" s="141"/>
      <c r="H53" s="142"/>
    </row>
    <row r="54" spans="1:8" ht="14" x14ac:dyDescent="0.15">
      <c r="A54" s="5"/>
      <c r="B54" s="33"/>
      <c r="C54" s="38" t="s">
        <v>40</v>
      </c>
      <c r="D54" s="37">
        <v>0</v>
      </c>
      <c r="E54" s="37">
        <v>0</v>
      </c>
      <c r="F54" s="37">
        <v>0</v>
      </c>
      <c r="G54" s="141"/>
      <c r="H54" s="142"/>
    </row>
    <row r="55" spans="1:8" ht="14" x14ac:dyDescent="0.15">
      <c r="A55" s="5"/>
      <c r="B55" s="33"/>
      <c r="C55" s="38" t="s">
        <v>41</v>
      </c>
      <c r="D55" s="37">
        <v>0</v>
      </c>
      <c r="E55" s="37">
        <v>0</v>
      </c>
      <c r="F55" s="37">
        <v>0</v>
      </c>
      <c r="G55" s="141"/>
      <c r="H55" s="142"/>
    </row>
    <row r="56" spans="1:8" x14ac:dyDescent="0.15">
      <c r="A56" s="5"/>
      <c r="B56" s="79" t="s">
        <v>101</v>
      </c>
      <c r="C56" s="74"/>
      <c r="D56" s="77"/>
      <c r="E56" s="77"/>
      <c r="F56" s="77"/>
      <c r="G56" s="137"/>
      <c r="H56" s="138"/>
    </row>
    <row r="57" spans="1:8" ht="14" x14ac:dyDescent="0.15">
      <c r="A57" s="5"/>
      <c r="B57" s="33"/>
      <c r="C57" s="38" t="s">
        <v>42</v>
      </c>
      <c r="D57" s="37">
        <v>0</v>
      </c>
      <c r="E57" s="37">
        <v>0</v>
      </c>
      <c r="F57" s="37">
        <v>0</v>
      </c>
      <c r="G57" s="141"/>
      <c r="H57" s="142"/>
    </row>
    <row r="58" spans="1:8" ht="14" x14ac:dyDescent="0.15">
      <c r="A58" s="5"/>
      <c r="B58" s="33"/>
      <c r="C58" s="38" t="s">
        <v>43</v>
      </c>
      <c r="D58" s="37">
        <v>0</v>
      </c>
      <c r="E58" s="37">
        <v>0</v>
      </c>
      <c r="F58" s="37">
        <v>0</v>
      </c>
      <c r="G58" s="141"/>
      <c r="H58" s="142"/>
    </row>
    <row r="59" spans="1:8" ht="14" x14ac:dyDescent="0.15">
      <c r="A59" s="5"/>
      <c r="B59" s="33"/>
      <c r="C59" s="38" t="s">
        <v>44</v>
      </c>
      <c r="D59" s="37">
        <v>0</v>
      </c>
      <c r="E59" s="37">
        <v>0</v>
      </c>
      <c r="F59" s="37">
        <v>0</v>
      </c>
      <c r="G59" s="141"/>
      <c r="H59" s="142"/>
    </row>
    <row r="60" spans="1:8" ht="14" x14ac:dyDescent="0.15">
      <c r="A60" s="5"/>
      <c r="B60" s="33"/>
      <c r="C60" s="38" t="s">
        <v>45</v>
      </c>
      <c r="D60" s="37">
        <v>0</v>
      </c>
      <c r="E60" s="37">
        <v>0</v>
      </c>
      <c r="F60" s="37">
        <v>0</v>
      </c>
      <c r="G60" s="141"/>
      <c r="H60" s="142"/>
    </row>
    <row r="61" spans="1:8" s="20" customFormat="1" x14ac:dyDescent="0.15">
      <c r="A61" s="8"/>
      <c r="B61" s="94"/>
      <c r="C61" s="95"/>
      <c r="D61" s="96"/>
      <c r="E61" s="96"/>
      <c r="F61" s="96"/>
      <c r="G61" s="124"/>
      <c r="H61" s="125"/>
    </row>
    <row r="62" spans="1:8" s="20" customFormat="1" x14ac:dyDescent="0.15">
      <c r="A62" s="8"/>
      <c r="B62" s="148" t="s">
        <v>106</v>
      </c>
      <c r="C62" s="149"/>
      <c r="D62" s="57">
        <f>SUM(D39:D61)</f>
        <v>0</v>
      </c>
      <c r="E62" s="57">
        <f>SUM(E39:E61)</f>
        <v>0</v>
      </c>
      <c r="F62" s="57">
        <f>SUM(F39:F61)</f>
        <v>0</v>
      </c>
      <c r="G62" s="141"/>
      <c r="H62" s="142"/>
    </row>
    <row r="63" spans="1:8" s="20" customFormat="1" x14ac:dyDescent="0.15">
      <c r="A63" s="8"/>
      <c r="B63" s="146"/>
      <c r="C63" s="147"/>
      <c r="D63" s="97"/>
      <c r="E63" s="98"/>
      <c r="F63" s="98"/>
      <c r="G63" s="124"/>
      <c r="H63" s="125"/>
    </row>
    <row r="64" spans="1:8" ht="14" x14ac:dyDescent="0.15">
      <c r="A64" s="5"/>
      <c r="B64" s="145" t="s">
        <v>53</v>
      </c>
      <c r="C64" s="145"/>
      <c r="D64" s="77" t="s">
        <v>64</v>
      </c>
      <c r="E64" s="128" t="s">
        <v>25</v>
      </c>
      <c r="F64" s="158"/>
      <c r="G64" s="158"/>
      <c r="H64" s="129"/>
    </row>
    <row r="65" spans="1:8" x14ac:dyDescent="0.15">
      <c r="A65" s="5"/>
      <c r="B65" s="150" t="s">
        <v>112</v>
      </c>
      <c r="C65" s="151"/>
      <c r="D65" s="37">
        <v>0</v>
      </c>
      <c r="E65" s="155"/>
      <c r="F65" s="156"/>
      <c r="G65" s="156"/>
      <c r="H65" s="157"/>
    </row>
    <row r="66" spans="1:8" x14ac:dyDescent="0.15">
      <c r="A66" s="5"/>
      <c r="B66" s="80" t="s">
        <v>113</v>
      </c>
      <c r="C66" s="81"/>
      <c r="D66" s="37">
        <v>0</v>
      </c>
      <c r="E66" s="155"/>
      <c r="F66" s="156"/>
      <c r="G66" s="156"/>
      <c r="H66" s="157"/>
    </row>
    <row r="67" spans="1:8" x14ac:dyDescent="0.15">
      <c r="A67" s="5"/>
      <c r="B67" s="143" t="s">
        <v>114</v>
      </c>
      <c r="C67" s="144"/>
      <c r="D67" s="37">
        <v>0</v>
      </c>
      <c r="E67" s="155"/>
      <c r="F67" s="156"/>
      <c r="G67" s="156"/>
      <c r="H67" s="157"/>
    </row>
    <row r="68" spans="1:8" x14ac:dyDescent="0.15">
      <c r="A68" s="5"/>
      <c r="B68" s="143" t="s">
        <v>54</v>
      </c>
      <c r="C68" s="144"/>
      <c r="D68" s="13" t="e">
        <f>D67/D$66</f>
        <v>#DIV/0!</v>
      </c>
      <c r="E68" s="155"/>
      <c r="F68" s="156"/>
      <c r="G68" s="156"/>
      <c r="H68" s="157"/>
    </row>
    <row r="69" spans="1:8" x14ac:dyDescent="0.15">
      <c r="A69" s="5"/>
      <c r="B69" s="5"/>
      <c r="C69" s="5"/>
      <c r="D69" s="6"/>
      <c r="E69" s="6"/>
      <c r="F69" s="6"/>
      <c r="G69" s="6"/>
      <c r="H69" s="6"/>
    </row>
    <row r="71" spans="1:8" x14ac:dyDescent="0.15">
      <c r="D71" s="1"/>
      <c r="E71" s="1"/>
      <c r="F71" s="1"/>
      <c r="G71" s="1"/>
      <c r="H71" s="1"/>
    </row>
    <row r="72" spans="1:8" x14ac:dyDescent="0.15">
      <c r="D72" s="1"/>
      <c r="E72" s="1"/>
      <c r="F72" s="1"/>
      <c r="G72" s="1"/>
      <c r="H72" s="1"/>
    </row>
    <row r="73" spans="1:8" x14ac:dyDescent="0.15">
      <c r="D73" s="1"/>
      <c r="E73" s="1"/>
      <c r="F73" s="1"/>
      <c r="G73" s="1"/>
      <c r="H73" s="1"/>
    </row>
    <row r="74" spans="1:8" x14ac:dyDescent="0.15">
      <c r="D74" s="1"/>
      <c r="E74" s="1"/>
      <c r="F74" s="1"/>
      <c r="G74" s="1"/>
      <c r="H74" s="1"/>
    </row>
    <row r="75" spans="1:8" x14ac:dyDescent="0.15">
      <c r="D75" s="1"/>
      <c r="E75" s="1"/>
      <c r="F75" s="1"/>
      <c r="G75" s="1"/>
      <c r="H75" s="1"/>
    </row>
    <row r="76" spans="1:8" x14ac:dyDescent="0.15">
      <c r="D76" s="1"/>
      <c r="E76" s="1"/>
      <c r="F76" s="1"/>
      <c r="G76" s="1"/>
      <c r="H76" s="1"/>
    </row>
    <row r="77" spans="1:8" x14ac:dyDescent="0.15">
      <c r="D77" s="1"/>
      <c r="E77" s="1"/>
      <c r="F77" s="1"/>
      <c r="G77" s="1"/>
      <c r="H77" s="1"/>
    </row>
    <row r="78" spans="1:8" x14ac:dyDescent="0.15">
      <c r="D78" s="1"/>
      <c r="E78" s="1"/>
      <c r="F78" s="1"/>
      <c r="G78" s="1"/>
      <c r="H78" s="1"/>
    </row>
    <row r="79" spans="1:8" x14ac:dyDescent="0.15">
      <c r="D79" s="1"/>
      <c r="E79" s="1"/>
      <c r="F79" s="1"/>
      <c r="G79" s="1"/>
      <c r="H79" s="1"/>
    </row>
    <row r="80" spans="1:8" x14ac:dyDescent="0.15">
      <c r="D80" s="1"/>
      <c r="E80" s="1"/>
      <c r="F80" s="1"/>
      <c r="G80" s="1"/>
      <c r="H80" s="1"/>
    </row>
    <row r="81" spans="4:8" x14ac:dyDescent="0.15">
      <c r="D81" s="1"/>
      <c r="E81" s="1"/>
      <c r="F81" s="1"/>
      <c r="G81" s="1"/>
      <c r="H81" s="1"/>
    </row>
    <row r="82" spans="4:8" x14ac:dyDescent="0.15">
      <c r="D82" s="1"/>
      <c r="E82" s="1"/>
      <c r="F82" s="1"/>
      <c r="G82" s="1"/>
      <c r="H82" s="1"/>
    </row>
    <row r="83" spans="4:8" x14ac:dyDescent="0.15">
      <c r="D83" s="1"/>
      <c r="E83" s="1"/>
      <c r="F83" s="1"/>
      <c r="G83" s="1"/>
      <c r="H83" s="1"/>
    </row>
    <row r="84" spans="4:8" x14ac:dyDescent="0.15">
      <c r="D84" s="1"/>
      <c r="E84" s="1"/>
      <c r="F84" s="1"/>
      <c r="G84" s="1"/>
      <c r="H84" s="1"/>
    </row>
    <row r="85" spans="4:8" x14ac:dyDescent="0.15">
      <c r="D85" s="1"/>
      <c r="E85" s="1"/>
      <c r="F85" s="1"/>
      <c r="G85" s="1"/>
      <c r="H85" s="1"/>
    </row>
  </sheetData>
  <sheetProtection sheet="1" formatCells="0" insertRows="0"/>
  <mergeCells count="72">
    <mergeCell ref="G19:H19"/>
    <mergeCell ref="G59:H59"/>
    <mergeCell ref="G53:H53"/>
    <mergeCell ref="G54:H54"/>
    <mergeCell ref="G55:H55"/>
    <mergeCell ref="G56:H56"/>
    <mergeCell ref="F26:H26"/>
    <mergeCell ref="F30:H30"/>
    <mergeCell ref="F31:H31"/>
    <mergeCell ref="F32:H32"/>
    <mergeCell ref="F33:H33"/>
    <mergeCell ref="G48:H48"/>
    <mergeCell ref="G49:H49"/>
    <mergeCell ref="G50:H50"/>
    <mergeCell ref="G41:H41"/>
    <mergeCell ref="G42:H42"/>
    <mergeCell ref="G14:H14"/>
    <mergeCell ref="G15:H15"/>
    <mergeCell ref="G16:H16"/>
    <mergeCell ref="G17:H17"/>
    <mergeCell ref="G18:H18"/>
    <mergeCell ref="G61:H61"/>
    <mergeCell ref="G37:H37"/>
    <mergeCell ref="G40:H40"/>
    <mergeCell ref="G57:H57"/>
    <mergeCell ref="G58:H58"/>
    <mergeCell ref="G60:H60"/>
    <mergeCell ref="G38:H38"/>
    <mergeCell ref="G39:H39"/>
    <mergeCell ref="G43:H43"/>
    <mergeCell ref="G44:H44"/>
    <mergeCell ref="G45:H45"/>
    <mergeCell ref="G51:H51"/>
    <mergeCell ref="G62:H62"/>
    <mergeCell ref="B68:C68"/>
    <mergeCell ref="B67:C67"/>
    <mergeCell ref="B64:C64"/>
    <mergeCell ref="B63:C63"/>
    <mergeCell ref="B62:C62"/>
    <mergeCell ref="B65:C65"/>
    <mergeCell ref="E66:H66"/>
    <mergeCell ref="E64:H64"/>
    <mergeCell ref="E65:H65"/>
    <mergeCell ref="E67:H67"/>
    <mergeCell ref="E68:H68"/>
    <mergeCell ref="G63:H63"/>
    <mergeCell ref="B25:C25"/>
    <mergeCell ref="B23:C23"/>
    <mergeCell ref="B24:C24"/>
    <mergeCell ref="B38:C38"/>
    <mergeCell ref="G52:H52"/>
    <mergeCell ref="F24:H24"/>
    <mergeCell ref="F25:H25"/>
    <mergeCell ref="G46:H46"/>
    <mergeCell ref="G47:H47"/>
    <mergeCell ref="F27:H27"/>
    <mergeCell ref="F28:H28"/>
    <mergeCell ref="F29:H29"/>
    <mergeCell ref="G23:H23"/>
    <mergeCell ref="E2:H2"/>
    <mergeCell ref="A1:C1"/>
    <mergeCell ref="B12:C13"/>
    <mergeCell ref="D12:D13"/>
    <mergeCell ref="F12:F13"/>
    <mergeCell ref="E3:H3"/>
    <mergeCell ref="E12:E13"/>
    <mergeCell ref="E4:H4"/>
    <mergeCell ref="G5:H5"/>
    <mergeCell ref="G6:H6"/>
    <mergeCell ref="G11:H11"/>
    <mergeCell ref="B11:C11"/>
    <mergeCell ref="G12:H13"/>
  </mergeCells>
  <phoneticPr fontId="2" type="noConversion"/>
  <printOptions horizontalCentered="1"/>
  <pageMargins left="0.75" right="0.75" top="0.75" bottom="0.75" header="0.3" footer="0.3"/>
  <pageSetup scale="73" fitToHeight="3" orientation="portrait" r:id="rId1"/>
  <headerFooter scaleWithDoc="0" alignWithMargins="0">
    <oddFooter>&amp;L&amp;"Arial,Italic"&amp;8&amp;K000000Visioneering Studios&amp;C&amp;"Arial,Italic"&amp;8&amp;K000000(Rev 2017-11-06)&amp;R&amp;"Arial,Italic"&amp;8&amp;K000000Page &amp;P of &amp;N</oddFooter>
  </headerFooter>
  <drawing r:id="rId2"/>
  <legacyDrawing r:id="rId3"/>
  <extLst>
    <ext xmlns:mx="http://schemas.microsoft.com/office/mac/excel/2008/main" uri="{64002731-A6B0-56B0-2670-7721B7C09600}">
      <mx:PLV Mode="0" OnePage="0" WScale="56"/>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G151"/>
  <sheetViews>
    <sheetView workbookViewId="0">
      <selection activeCell="G118" sqref="G118"/>
    </sheetView>
  </sheetViews>
  <sheetFormatPr baseColWidth="10" defaultColWidth="9.1640625" defaultRowHeight="13" x14ac:dyDescent="0.15"/>
  <cols>
    <col min="1" max="2" width="5.6640625" style="4" customWidth="1"/>
    <col min="3" max="3" width="33.6640625" style="4" customWidth="1"/>
    <col min="4" max="5" width="15.6640625" style="2" customWidth="1"/>
    <col min="6" max="6" width="15.6640625" style="3" customWidth="1"/>
    <col min="7" max="7" width="31.6640625" style="4" customWidth="1"/>
    <col min="8" max="16384" width="9.1640625" style="4"/>
  </cols>
  <sheetData>
    <row r="1" spans="1:7" ht="16" x14ac:dyDescent="0.2">
      <c r="A1" s="111" t="s">
        <v>36</v>
      </c>
      <c r="B1" s="111"/>
      <c r="C1" s="111"/>
    </row>
    <row r="2" spans="1:7" x14ac:dyDescent="0.15">
      <c r="A2" s="5"/>
      <c r="B2" s="5"/>
      <c r="C2" s="5"/>
      <c r="D2" s="55" t="s">
        <v>50</v>
      </c>
      <c r="E2" s="117" t="s">
        <v>84</v>
      </c>
      <c r="F2" s="117"/>
      <c r="G2" s="117"/>
    </row>
    <row r="3" spans="1:7" x14ac:dyDescent="0.15">
      <c r="A3" s="5"/>
      <c r="B3" s="5"/>
      <c r="C3" s="5"/>
      <c r="D3" s="62" t="s">
        <v>87</v>
      </c>
      <c r="E3" s="114" t="str">
        <f>IF('General Information'!$D$14=0,"",'General Information'!$D$14)</f>
        <v/>
      </c>
      <c r="F3" s="114"/>
      <c r="G3" s="114"/>
    </row>
    <row r="4" spans="1:7" x14ac:dyDescent="0.15">
      <c r="A4" s="5"/>
      <c r="B4" s="5"/>
      <c r="C4" s="5"/>
      <c r="D4" s="54" t="s">
        <v>22</v>
      </c>
      <c r="E4" s="114" t="str">
        <f>IF('General Information'!$D$16=0,"",'General Information'!$D$16)</f>
        <v/>
      </c>
      <c r="F4" s="114"/>
      <c r="G4" s="114"/>
    </row>
    <row r="5" spans="1:7" x14ac:dyDescent="0.15">
      <c r="A5" s="5"/>
      <c r="B5" s="5"/>
      <c r="C5" s="5"/>
      <c r="D5" s="54" t="s">
        <v>23</v>
      </c>
      <c r="E5" s="34"/>
      <c r="F5" s="5" t="s">
        <v>38</v>
      </c>
      <c r="G5" s="86"/>
    </row>
    <row r="6" spans="1:7" x14ac:dyDescent="0.15">
      <c r="A6" s="5"/>
      <c r="B6" s="5"/>
      <c r="C6" s="5"/>
      <c r="D6" s="54" t="s">
        <v>37</v>
      </c>
      <c r="E6" s="34"/>
      <c r="F6" s="76" t="s">
        <v>39</v>
      </c>
      <c r="G6" s="75"/>
    </row>
    <row r="7" spans="1:7" x14ac:dyDescent="0.15">
      <c r="A7" s="5"/>
      <c r="B7" s="5"/>
      <c r="C7" s="5"/>
      <c r="D7" s="6"/>
      <c r="E7" s="6"/>
      <c r="F7" s="7"/>
      <c r="G7" s="5"/>
    </row>
    <row r="8" spans="1:7" x14ac:dyDescent="0.15">
      <c r="A8" s="8" t="s">
        <v>55</v>
      </c>
      <c r="B8" s="5"/>
      <c r="C8" s="5"/>
      <c r="D8" s="6"/>
      <c r="E8" s="6"/>
      <c r="F8" s="7"/>
      <c r="G8" s="5"/>
    </row>
    <row r="9" spans="1:7" x14ac:dyDescent="0.15">
      <c r="A9" s="5"/>
      <c r="B9" s="8"/>
      <c r="C9" s="8"/>
      <c r="D9" s="21"/>
      <c r="E9" s="21"/>
      <c r="F9" s="19"/>
      <c r="G9" s="8"/>
    </row>
    <row r="10" spans="1:7" x14ac:dyDescent="0.15">
      <c r="A10" s="5"/>
      <c r="B10" s="87"/>
      <c r="C10" s="88"/>
      <c r="D10" s="89"/>
      <c r="E10" s="89"/>
      <c r="F10" s="90"/>
      <c r="G10" s="91"/>
    </row>
    <row r="11" spans="1:7" x14ac:dyDescent="0.15">
      <c r="A11" s="5"/>
      <c r="B11" s="22" t="s">
        <v>119</v>
      </c>
      <c r="C11" s="12"/>
      <c r="D11" s="70" t="s">
        <v>134</v>
      </c>
      <c r="E11" s="70" t="s">
        <v>64</v>
      </c>
      <c r="F11" s="78" t="s">
        <v>135</v>
      </c>
      <c r="G11" s="17" t="s">
        <v>25</v>
      </c>
    </row>
    <row r="12" spans="1:7" x14ac:dyDescent="0.15">
      <c r="A12" s="5"/>
      <c r="B12" s="9"/>
      <c r="C12" s="61" t="s">
        <v>133</v>
      </c>
      <c r="D12" s="36">
        <v>0</v>
      </c>
      <c r="E12" s="36">
        <v>0</v>
      </c>
      <c r="F12" s="18" t="e">
        <f>D12/E12</f>
        <v>#DIV/0!</v>
      </c>
      <c r="G12" s="59" t="s">
        <v>63</v>
      </c>
    </row>
    <row r="13" spans="1:7" x14ac:dyDescent="0.15">
      <c r="A13" s="5"/>
      <c r="B13" s="9"/>
      <c r="C13" s="61" t="s">
        <v>120</v>
      </c>
      <c r="D13" s="36">
        <v>0</v>
      </c>
      <c r="E13" s="36">
        <v>0</v>
      </c>
      <c r="F13" s="18" t="e">
        <f t="shared" ref="F13:F38" si="0">D13/E13</f>
        <v>#DIV/0!</v>
      </c>
      <c r="G13" s="59" t="s">
        <v>63</v>
      </c>
    </row>
    <row r="14" spans="1:7" x14ac:dyDescent="0.15">
      <c r="A14" s="5"/>
      <c r="B14" s="9"/>
      <c r="C14" s="61" t="s">
        <v>121</v>
      </c>
      <c r="D14" s="36">
        <v>0</v>
      </c>
      <c r="E14" s="36">
        <v>0</v>
      </c>
      <c r="F14" s="18" t="e">
        <f t="shared" si="0"/>
        <v>#DIV/0!</v>
      </c>
      <c r="G14" s="59" t="s">
        <v>63</v>
      </c>
    </row>
    <row r="15" spans="1:7" x14ac:dyDescent="0.15">
      <c r="A15" s="5"/>
      <c r="B15" s="9"/>
      <c r="C15" s="61" t="s">
        <v>122</v>
      </c>
      <c r="D15" s="36">
        <v>0</v>
      </c>
      <c r="E15" s="36">
        <v>0</v>
      </c>
      <c r="F15" s="18" t="e">
        <f t="shared" si="0"/>
        <v>#DIV/0!</v>
      </c>
      <c r="G15" s="59" t="s">
        <v>63</v>
      </c>
    </row>
    <row r="16" spans="1:7" x14ac:dyDescent="0.15">
      <c r="A16" s="5"/>
      <c r="B16" s="9"/>
      <c r="C16" s="61" t="s">
        <v>123</v>
      </c>
      <c r="D16" s="36">
        <v>0</v>
      </c>
      <c r="E16" s="36">
        <v>0</v>
      </c>
      <c r="F16" s="18" t="e">
        <f t="shared" si="0"/>
        <v>#DIV/0!</v>
      </c>
      <c r="G16" s="59" t="s">
        <v>63</v>
      </c>
    </row>
    <row r="17" spans="1:7" x14ac:dyDescent="0.15">
      <c r="A17" s="5"/>
      <c r="B17" s="9"/>
      <c r="C17" s="61" t="s">
        <v>12</v>
      </c>
      <c r="D17" s="36">
        <v>0</v>
      </c>
      <c r="E17" s="36">
        <v>0</v>
      </c>
      <c r="F17" s="18" t="e">
        <f t="shared" si="0"/>
        <v>#DIV/0!</v>
      </c>
      <c r="G17" s="59" t="s">
        <v>63</v>
      </c>
    </row>
    <row r="18" spans="1:7" x14ac:dyDescent="0.15">
      <c r="A18" s="5"/>
      <c r="B18" s="9"/>
      <c r="C18" s="61" t="s">
        <v>124</v>
      </c>
      <c r="D18" s="36">
        <v>0</v>
      </c>
      <c r="E18" s="36">
        <v>0</v>
      </c>
      <c r="F18" s="18" t="e">
        <f t="shared" si="0"/>
        <v>#DIV/0!</v>
      </c>
      <c r="G18" s="59" t="s">
        <v>63</v>
      </c>
    </row>
    <row r="19" spans="1:7" x14ac:dyDescent="0.15">
      <c r="A19" s="5"/>
      <c r="B19" s="9"/>
      <c r="C19" s="61" t="s">
        <v>125</v>
      </c>
      <c r="D19" s="36">
        <v>0</v>
      </c>
      <c r="E19" s="36">
        <v>0</v>
      </c>
      <c r="F19" s="18" t="e">
        <f t="shared" si="0"/>
        <v>#DIV/0!</v>
      </c>
      <c r="G19" s="59" t="s">
        <v>63</v>
      </c>
    </row>
    <row r="20" spans="1:7" x14ac:dyDescent="0.15">
      <c r="A20" s="5"/>
      <c r="B20" s="9"/>
      <c r="C20" s="61" t="s">
        <v>126</v>
      </c>
      <c r="D20" s="36">
        <v>0</v>
      </c>
      <c r="E20" s="36">
        <v>0</v>
      </c>
      <c r="F20" s="18" t="e">
        <f t="shared" si="0"/>
        <v>#DIV/0!</v>
      </c>
      <c r="G20" s="59" t="s">
        <v>63</v>
      </c>
    </row>
    <row r="21" spans="1:7" x14ac:dyDescent="0.15">
      <c r="A21" s="5"/>
      <c r="B21" s="9"/>
      <c r="C21" s="61" t="s">
        <v>65</v>
      </c>
      <c r="D21" s="36">
        <v>0</v>
      </c>
      <c r="E21" s="36">
        <v>0</v>
      </c>
      <c r="F21" s="18" t="e">
        <f t="shared" si="0"/>
        <v>#DIV/0!</v>
      </c>
      <c r="G21" s="59" t="s">
        <v>63</v>
      </c>
    </row>
    <row r="22" spans="1:7" x14ac:dyDescent="0.15">
      <c r="A22" s="5"/>
      <c r="B22" s="9"/>
      <c r="C22" s="61" t="s">
        <v>127</v>
      </c>
      <c r="D22" s="36">
        <v>0</v>
      </c>
      <c r="E22" s="36">
        <v>0</v>
      </c>
      <c r="F22" s="18" t="e">
        <f t="shared" si="0"/>
        <v>#DIV/0!</v>
      </c>
      <c r="G22" s="59" t="s">
        <v>63</v>
      </c>
    </row>
    <row r="23" spans="1:7" x14ac:dyDescent="0.15">
      <c r="A23" s="5"/>
      <c r="B23" s="9"/>
      <c r="C23" s="61" t="s">
        <v>128</v>
      </c>
      <c r="D23" s="36">
        <v>0</v>
      </c>
      <c r="E23" s="36">
        <v>0</v>
      </c>
      <c r="F23" s="18" t="e">
        <f t="shared" si="0"/>
        <v>#DIV/0!</v>
      </c>
      <c r="G23" s="59" t="s">
        <v>63</v>
      </c>
    </row>
    <row r="24" spans="1:7" x14ac:dyDescent="0.15">
      <c r="A24" s="5"/>
      <c r="B24" s="9"/>
      <c r="C24" s="61" t="s">
        <v>129</v>
      </c>
      <c r="D24" s="36">
        <v>0</v>
      </c>
      <c r="E24" s="36">
        <v>0</v>
      </c>
      <c r="F24" s="18" t="e">
        <f t="shared" si="0"/>
        <v>#DIV/0!</v>
      </c>
      <c r="G24" s="59" t="s">
        <v>63</v>
      </c>
    </row>
    <row r="25" spans="1:7" x14ac:dyDescent="0.15">
      <c r="A25" s="5"/>
      <c r="B25" s="9"/>
      <c r="C25" s="61" t="s">
        <v>130</v>
      </c>
      <c r="D25" s="36">
        <v>0</v>
      </c>
      <c r="E25" s="36">
        <v>0</v>
      </c>
      <c r="F25" s="18" t="e">
        <f t="shared" si="0"/>
        <v>#DIV/0!</v>
      </c>
      <c r="G25" s="59" t="s">
        <v>63</v>
      </c>
    </row>
    <row r="26" spans="1:7" x14ac:dyDescent="0.15">
      <c r="A26" s="5"/>
      <c r="B26" s="9"/>
      <c r="C26" s="61" t="s">
        <v>132</v>
      </c>
      <c r="D26" s="36">
        <v>0</v>
      </c>
      <c r="E26" s="36">
        <v>0</v>
      </c>
      <c r="F26" s="18" t="e">
        <f t="shared" si="0"/>
        <v>#DIV/0!</v>
      </c>
      <c r="G26" s="59" t="s">
        <v>63</v>
      </c>
    </row>
    <row r="27" spans="1:7" x14ac:dyDescent="0.15">
      <c r="A27" s="5"/>
      <c r="B27" s="9"/>
      <c r="C27" s="61" t="s">
        <v>131</v>
      </c>
      <c r="D27" s="36">
        <v>0</v>
      </c>
      <c r="E27" s="36">
        <v>0</v>
      </c>
      <c r="F27" s="18" t="e">
        <f t="shared" si="0"/>
        <v>#DIV/0!</v>
      </c>
      <c r="G27" s="59" t="s">
        <v>63</v>
      </c>
    </row>
    <row r="28" spans="1:7" x14ac:dyDescent="0.15">
      <c r="A28" s="5"/>
      <c r="B28" s="9"/>
      <c r="C28" s="61" t="s">
        <v>156</v>
      </c>
      <c r="D28" s="36">
        <v>0</v>
      </c>
      <c r="E28" s="36">
        <v>0</v>
      </c>
      <c r="F28" s="18" t="e">
        <f t="shared" si="0"/>
        <v>#DIV/0!</v>
      </c>
      <c r="G28" s="59"/>
    </row>
    <row r="29" spans="1:7" x14ac:dyDescent="0.15">
      <c r="A29" s="5"/>
      <c r="B29" s="9"/>
      <c r="C29" s="61" t="s">
        <v>157</v>
      </c>
      <c r="D29" s="36">
        <v>0</v>
      </c>
      <c r="E29" s="36">
        <v>0</v>
      </c>
      <c r="F29" s="18" t="e">
        <f t="shared" si="0"/>
        <v>#DIV/0!</v>
      </c>
      <c r="G29" s="59" t="s">
        <v>63</v>
      </c>
    </row>
    <row r="30" spans="1:7" x14ac:dyDescent="0.15">
      <c r="A30" s="5"/>
      <c r="B30" s="9"/>
      <c r="C30" s="61" t="s">
        <v>170</v>
      </c>
      <c r="D30" s="36">
        <v>0</v>
      </c>
      <c r="E30" s="36">
        <v>0</v>
      </c>
      <c r="F30" s="18" t="e">
        <f t="shared" si="0"/>
        <v>#DIV/0!</v>
      </c>
      <c r="G30" s="59"/>
    </row>
    <row r="31" spans="1:7" x14ac:dyDescent="0.15">
      <c r="A31" s="5"/>
      <c r="B31" s="9"/>
      <c r="C31" s="61" t="s">
        <v>171</v>
      </c>
      <c r="D31" s="36">
        <v>0</v>
      </c>
      <c r="E31" s="36">
        <v>0</v>
      </c>
      <c r="F31" s="18" t="e">
        <f t="shared" si="0"/>
        <v>#DIV/0!</v>
      </c>
      <c r="G31" s="59"/>
    </row>
    <row r="32" spans="1:7" x14ac:dyDescent="0.15">
      <c r="A32" s="5"/>
      <c r="B32" s="9"/>
      <c r="C32" s="61" t="s">
        <v>172</v>
      </c>
      <c r="D32" s="36">
        <v>0</v>
      </c>
      <c r="E32" s="36">
        <v>0</v>
      </c>
      <c r="F32" s="18" t="e">
        <f t="shared" si="0"/>
        <v>#DIV/0!</v>
      </c>
      <c r="G32" s="59"/>
    </row>
    <row r="33" spans="1:7" x14ac:dyDescent="0.15">
      <c r="A33" s="5"/>
      <c r="B33" s="9"/>
      <c r="C33" s="61" t="s">
        <v>173</v>
      </c>
      <c r="D33" s="36">
        <v>0</v>
      </c>
      <c r="E33" s="36">
        <v>0</v>
      </c>
      <c r="F33" s="18" t="e">
        <f t="shared" si="0"/>
        <v>#DIV/0!</v>
      </c>
      <c r="G33" s="59"/>
    </row>
    <row r="34" spans="1:7" x14ac:dyDescent="0.15">
      <c r="A34" s="5"/>
      <c r="B34" s="9"/>
      <c r="C34" s="61" t="s">
        <v>174</v>
      </c>
      <c r="D34" s="36">
        <v>0</v>
      </c>
      <c r="E34" s="36">
        <v>0</v>
      </c>
      <c r="F34" s="18" t="e">
        <f t="shared" si="0"/>
        <v>#DIV/0!</v>
      </c>
      <c r="G34" s="59"/>
    </row>
    <row r="35" spans="1:7" x14ac:dyDescent="0.15">
      <c r="A35" s="5"/>
      <c r="B35" s="9"/>
      <c r="C35" s="61" t="s">
        <v>175</v>
      </c>
      <c r="D35" s="36">
        <v>0</v>
      </c>
      <c r="E35" s="36">
        <v>0</v>
      </c>
      <c r="F35" s="18" t="e">
        <f t="shared" si="0"/>
        <v>#DIV/0!</v>
      </c>
      <c r="G35" s="59"/>
    </row>
    <row r="36" spans="1:7" x14ac:dyDescent="0.15">
      <c r="A36" s="5"/>
      <c r="B36" s="9"/>
      <c r="C36" s="61" t="s">
        <v>176</v>
      </c>
      <c r="D36" s="36">
        <v>0</v>
      </c>
      <c r="E36" s="36">
        <v>0</v>
      </c>
      <c r="F36" s="18" t="e">
        <f t="shared" si="0"/>
        <v>#DIV/0!</v>
      </c>
      <c r="G36" s="59"/>
    </row>
    <row r="37" spans="1:7" x14ac:dyDescent="0.15">
      <c r="A37" s="5"/>
      <c r="B37" s="9"/>
      <c r="C37" s="10" t="s">
        <v>24</v>
      </c>
      <c r="D37" s="11"/>
      <c r="E37" s="11"/>
      <c r="F37" s="18"/>
      <c r="G37" s="18"/>
    </row>
    <row r="38" spans="1:7" x14ac:dyDescent="0.15">
      <c r="A38" s="5"/>
      <c r="B38" s="9"/>
      <c r="C38" s="61" t="s">
        <v>63</v>
      </c>
      <c r="D38" s="36">
        <v>0</v>
      </c>
      <c r="E38" s="36">
        <v>0</v>
      </c>
      <c r="F38" s="18" t="e">
        <f t="shared" si="0"/>
        <v>#DIV/0!</v>
      </c>
      <c r="G38" s="59" t="s">
        <v>63</v>
      </c>
    </row>
    <row r="39" spans="1:7" x14ac:dyDescent="0.15">
      <c r="A39" s="5"/>
      <c r="B39" s="23"/>
      <c r="C39" s="24"/>
      <c r="D39" s="25"/>
      <c r="E39" s="25"/>
      <c r="F39" s="26"/>
      <c r="G39" s="60" t="s">
        <v>63</v>
      </c>
    </row>
    <row r="40" spans="1:7" s="20" customFormat="1" x14ac:dyDescent="0.15">
      <c r="A40" s="8"/>
      <c r="B40" s="27"/>
      <c r="C40" s="28" t="s">
        <v>177</v>
      </c>
      <c r="D40" s="29">
        <f>SUM(D12:D39)</f>
        <v>0</v>
      </c>
      <c r="E40" s="29"/>
      <c r="F40" s="30"/>
      <c r="G40" s="56" t="s">
        <v>46</v>
      </c>
    </row>
    <row r="41" spans="1:7" x14ac:dyDescent="0.15">
      <c r="A41" s="5"/>
      <c r="B41" s="87"/>
      <c r="C41" s="88"/>
      <c r="D41" s="89"/>
      <c r="E41" s="89"/>
      <c r="F41" s="90"/>
      <c r="G41" s="91"/>
    </row>
    <row r="42" spans="1:7" x14ac:dyDescent="0.15">
      <c r="A42" s="5"/>
      <c r="B42" s="22" t="s">
        <v>136</v>
      </c>
      <c r="C42" s="12"/>
      <c r="D42" s="70" t="s">
        <v>26</v>
      </c>
      <c r="E42" s="70" t="s">
        <v>181</v>
      </c>
      <c r="F42" s="78" t="s">
        <v>182</v>
      </c>
      <c r="G42" s="17" t="s">
        <v>25</v>
      </c>
    </row>
    <row r="43" spans="1:7" x14ac:dyDescent="0.15">
      <c r="A43" s="5"/>
      <c r="B43" s="9"/>
      <c r="C43" s="39" t="s">
        <v>1</v>
      </c>
      <c r="D43" s="36">
        <v>0</v>
      </c>
      <c r="E43" s="11">
        <f>'Enrollment Breakdown'!D40</f>
        <v>0</v>
      </c>
      <c r="F43" s="18" t="e">
        <f>D43/E43</f>
        <v>#DIV/0!</v>
      </c>
      <c r="G43" s="59" t="s">
        <v>63</v>
      </c>
    </row>
    <row r="44" spans="1:7" x14ac:dyDescent="0.15">
      <c r="A44" s="5"/>
      <c r="B44" s="9"/>
      <c r="C44" s="39" t="s">
        <v>2</v>
      </c>
      <c r="D44" s="36">
        <v>0</v>
      </c>
      <c r="E44" s="11">
        <f>'Enrollment Breakdown'!D41</f>
        <v>0</v>
      </c>
      <c r="F44" s="18" t="e">
        <f>D44/E44</f>
        <v>#DIV/0!</v>
      </c>
      <c r="G44" s="59" t="s">
        <v>63</v>
      </c>
    </row>
    <row r="45" spans="1:7" x14ac:dyDescent="0.15">
      <c r="A45" s="5"/>
      <c r="B45" s="9"/>
      <c r="C45" s="39" t="s">
        <v>3</v>
      </c>
      <c r="D45" s="36">
        <v>0</v>
      </c>
      <c r="E45" s="11">
        <f>'Enrollment Breakdown'!D42</f>
        <v>0</v>
      </c>
      <c r="F45" s="18" t="e">
        <f>D45/E45</f>
        <v>#DIV/0!</v>
      </c>
      <c r="G45" s="59" t="s">
        <v>63</v>
      </c>
    </row>
    <row r="46" spans="1:7" x14ac:dyDescent="0.15">
      <c r="A46" s="5"/>
      <c r="B46" s="9"/>
      <c r="C46" s="39" t="s">
        <v>4</v>
      </c>
      <c r="D46" s="36">
        <v>0</v>
      </c>
      <c r="E46" s="11">
        <f>'Enrollment Breakdown'!D43</f>
        <v>0</v>
      </c>
      <c r="F46" s="18" t="e">
        <f>D46/E46</f>
        <v>#DIV/0!</v>
      </c>
      <c r="G46" s="59" t="s">
        <v>63</v>
      </c>
    </row>
    <row r="47" spans="1:7" x14ac:dyDescent="0.15">
      <c r="A47" s="5"/>
      <c r="B47" s="9"/>
      <c r="C47" s="39" t="s">
        <v>5</v>
      </c>
      <c r="D47" s="36">
        <v>0</v>
      </c>
      <c r="E47" s="11">
        <f>'Enrollment Breakdown'!D44</f>
        <v>0</v>
      </c>
      <c r="F47" s="18" t="e">
        <f>D47/E47</f>
        <v>#DIV/0!</v>
      </c>
      <c r="G47" s="59" t="s">
        <v>63</v>
      </c>
    </row>
    <row r="48" spans="1:7" x14ac:dyDescent="0.15">
      <c r="A48" s="5"/>
      <c r="B48" s="9"/>
      <c r="C48" s="10" t="s">
        <v>24</v>
      </c>
      <c r="D48" s="11"/>
      <c r="E48" s="11"/>
      <c r="F48" s="18"/>
      <c r="G48" s="18"/>
    </row>
    <row r="49" spans="1:7" x14ac:dyDescent="0.15">
      <c r="A49" s="5"/>
      <c r="B49" s="9"/>
      <c r="C49" s="61" t="s">
        <v>63</v>
      </c>
      <c r="D49" s="36">
        <v>0</v>
      </c>
      <c r="E49" s="11"/>
      <c r="F49" s="11"/>
      <c r="G49" s="59" t="s">
        <v>63</v>
      </c>
    </row>
    <row r="50" spans="1:7" x14ac:dyDescent="0.15">
      <c r="A50" s="5"/>
      <c r="B50" s="23"/>
      <c r="C50" s="24"/>
      <c r="D50" s="25"/>
      <c r="E50" s="25"/>
      <c r="F50" s="26"/>
      <c r="G50" s="60" t="s">
        <v>63</v>
      </c>
    </row>
    <row r="51" spans="1:7" s="20" customFormat="1" x14ac:dyDescent="0.15">
      <c r="A51" s="8"/>
      <c r="B51" s="27"/>
      <c r="C51" s="28" t="s">
        <v>137</v>
      </c>
      <c r="D51" s="29">
        <f>SUM(D43:D50)</f>
        <v>0</v>
      </c>
      <c r="E51" s="29">
        <f>SUM(E43:E50)</f>
        <v>0</v>
      </c>
      <c r="F51" s="30" t="e">
        <f t="shared" ref="F51:F57" si="1">D51/E51</f>
        <v>#DIV/0!</v>
      </c>
      <c r="G51" s="56" t="s">
        <v>46</v>
      </c>
    </row>
    <row r="52" spans="1:7" x14ac:dyDescent="0.15">
      <c r="A52" s="5"/>
      <c r="B52" s="9"/>
      <c r="C52" s="39" t="s">
        <v>17</v>
      </c>
      <c r="D52" s="36">
        <v>0</v>
      </c>
      <c r="E52" s="11">
        <f>'Enrollment Breakdown'!D46</f>
        <v>0</v>
      </c>
      <c r="F52" s="18" t="e">
        <f t="shared" si="1"/>
        <v>#DIV/0!</v>
      </c>
      <c r="G52" s="59" t="s">
        <v>63</v>
      </c>
    </row>
    <row r="53" spans="1:7" x14ac:dyDescent="0.15">
      <c r="A53" s="5"/>
      <c r="B53" s="9"/>
      <c r="C53" s="39" t="s">
        <v>6</v>
      </c>
      <c r="D53" s="36">
        <v>0</v>
      </c>
      <c r="E53" s="11">
        <f>'Enrollment Breakdown'!D47</f>
        <v>0</v>
      </c>
      <c r="F53" s="18" t="e">
        <f t="shared" si="1"/>
        <v>#DIV/0!</v>
      </c>
      <c r="G53" s="59" t="s">
        <v>63</v>
      </c>
    </row>
    <row r="54" spans="1:7" x14ac:dyDescent="0.15">
      <c r="A54" s="5"/>
      <c r="B54" s="9"/>
      <c r="C54" s="39" t="s">
        <v>7</v>
      </c>
      <c r="D54" s="36">
        <v>0</v>
      </c>
      <c r="E54" s="11">
        <f>'Enrollment Breakdown'!D48</f>
        <v>0</v>
      </c>
      <c r="F54" s="18" t="e">
        <f t="shared" si="1"/>
        <v>#DIV/0!</v>
      </c>
      <c r="G54" s="59" t="s">
        <v>63</v>
      </c>
    </row>
    <row r="55" spans="1:7" x14ac:dyDescent="0.15">
      <c r="A55" s="5"/>
      <c r="B55" s="9"/>
      <c r="C55" s="39" t="s">
        <v>8</v>
      </c>
      <c r="D55" s="36">
        <v>0</v>
      </c>
      <c r="E55" s="11">
        <f>'Enrollment Breakdown'!D49</f>
        <v>0</v>
      </c>
      <c r="F55" s="18" t="e">
        <f t="shared" si="1"/>
        <v>#DIV/0!</v>
      </c>
      <c r="G55" s="59" t="s">
        <v>63</v>
      </c>
    </row>
    <row r="56" spans="1:7" x14ac:dyDescent="0.15">
      <c r="A56" s="5"/>
      <c r="B56" s="9"/>
      <c r="C56" s="39" t="s">
        <v>9</v>
      </c>
      <c r="D56" s="36">
        <v>0</v>
      </c>
      <c r="E56" s="11">
        <f>'Enrollment Breakdown'!D50</f>
        <v>0</v>
      </c>
      <c r="F56" s="18" t="e">
        <f t="shared" si="1"/>
        <v>#DIV/0!</v>
      </c>
      <c r="G56" s="59" t="s">
        <v>63</v>
      </c>
    </row>
    <row r="57" spans="1:7" x14ac:dyDescent="0.15">
      <c r="A57" s="5"/>
      <c r="B57" s="9"/>
      <c r="C57" s="39" t="s">
        <v>10</v>
      </c>
      <c r="D57" s="36">
        <v>0</v>
      </c>
      <c r="E57" s="11">
        <f>'Enrollment Breakdown'!D51</f>
        <v>0</v>
      </c>
      <c r="F57" s="18" t="e">
        <f t="shared" si="1"/>
        <v>#DIV/0!</v>
      </c>
      <c r="G57" s="59" t="s">
        <v>63</v>
      </c>
    </row>
    <row r="58" spans="1:7" x14ac:dyDescent="0.15">
      <c r="A58" s="5"/>
      <c r="B58" s="9"/>
      <c r="C58" s="10" t="s">
        <v>24</v>
      </c>
      <c r="D58" s="11"/>
      <c r="E58" s="11"/>
      <c r="F58" s="18"/>
      <c r="G58" s="18"/>
    </row>
    <row r="59" spans="1:7" x14ac:dyDescent="0.15">
      <c r="A59" s="5"/>
      <c r="B59" s="9"/>
      <c r="C59" s="61" t="s">
        <v>63</v>
      </c>
      <c r="D59" s="36">
        <v>0</v>
      </c>
      <c r="E59" s="11"/>
      <c r="F59" s="11"/>
      <c r="G59" s="59" t="s">
        <v>63</v>
      </c>
    </row>
    <row r="60" spans="1:7" x14ac:dyDescent="0.15">
      <c r="A60" s="5"/>
      <c r="B60" s="23"/>
      <c r="C60" s="24"/>
      <c r="D60" s="25"/>
      <c r="E60" s="25"/>
      <c r="F60" s="26"/>
      <c r="G60" s="60" t="s">
        <v>63</v>
      </c>
    </row>
    <row r="61" spans="1:7" s="20" customFormat="1" x14ac:dyDescent="0.15">
      <c r="A61" s="8"/>
      <c r="B61" s="27"/>
      <c r="C61" s="28" t="s">
        <v>56</v>
      </c>
      <c r="D61" s="29">
        <f>SUM(D52:D60)</f>
        <v>0</v>
      </c>
      <c r="E61" s="29">
        <f>SUM(E52:E60)</f>
        <v>0</v>
      </c>
      <c r="F61" s="30" t="e">
        <f>D61/E61</f>
        <v>#DIV/0!</v>
      </c>
      <c r="G61" s="56" t="s">
        <v>46</v>
      </c>
    </row>
    <row r="62" spans="1:7" x14ac:dyDescent="0.15">
      <c r="A62" s="5"/>
      <c r="B62" s="9"/>
      <c r="C62" s="39" t="s">
        <v>11</v>
      </c>
      <c r="D62" s="36">
        <v>0</v>
      </c>
      <c r="E62" s="11">
        <f>'Enrollment Breakdown'!D53</f>
        <v>0</v>
      </c>
      <c r="F62" s="18" t="e">
        <f>D62/E62</f>
        <v>#DIV/0!</v>
      </c>
      <c r="G62" s="59" t="s">
        <v>63</v>
      </c>
    </row>
    <row r="63" spans="1:7" x14ac:dyDescent="0.15">
      <c r="A63" s="5"/>
      <c r="B63" s="9"/>
      <c r="C63" s="39" t="s">
        <v>40</v>
      </c>
      <c r="D63" s="36">
        <v>0</v>
      </c>
      <c r="E63" s="11">
        <f>'Enrollment Breakdown'!D54</f>
        <v>0</v>
      </c>
      <c r="F63" s="18" t="e">
        <f>D63/E63</f>
        <v>#DIV/0!</v>
      </c>
      <c r="G63" s="59" t="s">
        <v>63</v>
      </c>
    </row>
    <row r="64" spans="1:7" x14ac:dyDescent="0.15">
      <c r="A64" s="5"/>
      <c r="B64" s="9"/>
      <c r="C64" s="39" t="s">
        <v>41</v>
      </c>
      <c r="D64" s="36">
        <v>0</v>
      </c>
      <c r="E64" s="11">
        <f>'Enrollment Breakdown'!D55</f>
        <v>0</v>
      </c>
      <c r="F64" s="18" t="e">
        <f>D64/E64</f>
        <v>#DIV/0!</v>
      </c>
      <c r="G64" s="59" t="s">
        <v>63</v>
      </c>
    </row>
    <row r="65" spans="1:7" x14ac:dyDescent="0.15">
      <c r="A65" s="5"/>
      <c r="B65" s="9"/>
      <c r="C65" s="10" t="s">
        <v>24</v>
      </c>
      <c r="D65" s="11"/>
      <c r="E65" s="11"/>
      <c r="F65" s="18"/>
      <c r="G65" s="18"/>
    </row>
    <row r="66" spans="1:7" x14ac:dyDescent="0.15">
      <c r="A66" s="5"/>
      <c r="B66" s="9"/>
      <c r="C66" s="61" t="s">
        <v>63</v>
      </c>
      <c r="D66" s="36">
        <v>0</v>
      </c>
      <c r="E66" s="11"/>
      <c r="F66" s="11"/>
      <c r="G66" s="59" t="s">
        <v>63</v>
      </c>
    </row>
    <row r="67" spans="1:7" x14ac:dyDescent="0.15">
      <c r="A67" s="5"/>
      <c r="B67" s="23"/>
      <c r="C67" s="24"/>
      <c r="D67" s="25"/>
      <c r="E67" s="25"/>
      <c r="F67" s="26"/>
      <c r="G67" s="60" t="s">
        <v>63</v>
      </c>
    </row>
    <row r="68" spans="1:7" s="20" customFormat="1" x14ac:dyDescent="0.15">
      <c r="A68" s="8"/>
      <c r="B68" s="27"/>
      <c r="C68" s="28" t="s">
        <v>57</v>
      </c>
      <c r="D68" s="29">
        <f>SUM(D62:D67)</f>
        <v>0</v>
      </c>
      <c r="E68" s="29">
        <f>SUM(E62:E67)</f>
        <v>0</v>
      </c>
      <c r="F68" s="30" t="e">
        <f>D68/E68</f>
        <v>#DIV/0!</v>
      </c>
      <c r="G68" s="56" t="s">
        <v>46</v>
      </c>
    </row>
    <row r="69" spans="1:7" x14ac:dyDescent="0.15">
      <c r="A69" s="5"/>
      <c r="B69" s="9"/>
      <c r="C69" s="39" t="s">
        <v>42</v>
      </c>
      <c r="D69" s="36">
        <v>0</v>
      </c>
      <c r="E69" s="11">
        <f>'Enrollment Breakdown'!D57</f>
        <v>0</v>
      </c>
      <c r="F69" s="18" t="e">
        <f>D69/E69</f>
        <v>#DIV/0!</v>
      </c>
      <c r="G69" s="59" t="s">
        <v>63</v>
      </c>
    </row>
    <row r="70" spans="1:7" x14ac:dyDescent="0.15">
      <c r="A70" s="5"/>
      <c r="B70" s="9"/>
      <c r="C70" s="39" t="s">
        <v>43</v>
      </c>
      <c r="D70" s="36">
        <v>0</v>
      </c>
      <c r="E70" s="11">
        <f>'Enrollment Breakdown'!D58</f>
        <v>0</v>
      </c>
      <c r="F70" s="18" t="e">
        <f>D70/E70</f>
        <v>#DIV/0!</v>
      </c>
      <c r="G70" s="59" t="s">
        <v>63</v>
      </c>
    </row>
    <row r="71" spans="1:7" x14ac:dyDescent="0.15">
      <c r="A71" s="5"/>
      <c r="B71" s="9"/>
      <c r="C71" s="39" t="s">
        <v>44</v>
      </c>
      <c r="D71" s="36">
        <v>0</v>
      </c>
      <c r="E71" s="11">
        <f>'Enrollment Breakdown'!D59</f>
        <v>0</v>
      </c>
      <c r="F71" s="18" t="e">
        <f>D71/E71</f>
        <v>#DIV/0!</v>
      </c>
      <c r="G71" s="59" t="s">
        <v>63</v>
      </c>
    </row>
    <row r="72" spans="1:7" x14ac:dyDescent="0.15">
      <c r="A72" s="5"/>
      <c r="B72" s="9"/>
      <c r="C72" s="39" t="s">
        <v>45</v>
      </c>
      <c r="D72" s="36">
        <v>0</v>
      </c>
      <c r="E72" s="11">
        <f>'Enrollment Breakdown'!D60</f>
        <v>0</v>
      </c>
      <c r="F72" s="18" t="e">
        <f>D72/E72</f>
        <v>#DIV/0!</v>
      </c>
      <c r="G72" s="59" t="s">
        <v>63</v>
      </c>
    </row>
    <row r="73" spans="1:7" x14ac:dyDescent="0.15">
      <c r="A73" s="5"/>
      <c r="B73" s="9"/>
      <c r="C73" s="10" t="s">
        <v>24</v>
      </c>
      <c r="D73" s="11"/>
      <c r="E73" s="11"/>
      <c r="F73" s="18"/>
      <c r="G73" s="18"/>
    </row>
    <row r="74" spans="1:7" x14ac:dyDescent="0.15">
      <c r="A74" s="5"/>
      <c r="B74" s="9"/>
      <c r="C74" s="61" t="s">
        <v>63</v>
      </c>
      <c r="D74" s="36">
        <v>0</v>
      </c>
      <c r="E74" s="11"/>
      <c r="F74" s="11"/>
      <c r="G74" s="59" t="s">
        <v>63</v>
      </c>
    </row>
    <row r="75" spans="1:7" x14ac:dyDescent="0.15">
      <c r="A75" s="5"/>
      <c r="B75" s="23"/>
      <c r="C75" s="24"/>
      <c r="D75" s="25"/>
      <c r="E75" s="25"/>
      <c r="F75" s="26"/>
      <c r="G75" s="60" t="s">
        <v>63</v>
      </c>
    </row>
    <row r="76" spans="1:7" s="20" customFormat="1" x14ac:dyDescent="0.15">
      <c r="A76" s="8"/>
      <c r="B76" s="27"/>
      <c r="C76" s="28" t="s">
        <v>58</v>
      </c>
      <c r="D76" s="29">
        <f>SUM(D69:D75)</f>
        <v>0</v>
      </c>
      <c r="E76" s="29">
        <f>SUM(E69:E75)</f>
        <v>0</v>
      </c>
      <c r="F76" s="30" t="e">
        <f>D76/E76</f>
        <v>#DIV/0!</v>
      </c>
      <c r="G76" s="56" t="s">
        <v>46</v>
      </c>
    </row>
    <row r="77" spans="1:7" x14ac:dyDescent="0.15">
      <c r="A77" s="5"/>
      <c r="B77" s="23"/>
      <c r="C77" s="24"/>
      <c r="D77" s="25"/>
      <c r="E77" s="25"/>
      <c r="F77" s="26"/>
      <c r="G77" s="60" t="s">
        <v>63</v>
      </c>
    </row>
    <row r="78" spans="1:7" s="20" customFormat="1" x14ac:dyDescent="0.15">
      <c r="A78" s="8"/>
      <c r="B78" s="27"/>
      <c r="C78" s="28" t="s">
        <v>138</v>
      </c>
      <c r="D78" s="29">
        <f>SUM(D43:D77)-D51-D61-D68-D76</f>
        <v>0</v>
      </c>
      <c r="E78" s="29">
        <f>SUM(E43:E77)-E51-E61-E68-E76</f>
        <v>0</v>
      </c>
      <c r="F78" s="30" t="e">
        <f>D78/E78</f>
        <v>#DIV/0!</v>
      </c>
      <c r="G78" s="56" t="s">
        <v>46</v>
      </c>
    </row>
    <row r="79" spans="1:7" x14ac:dyDescent="0.15">
      <c r="A79" s="5"/>
      <c r="B79" s="87"/>
      <c r="C79" s="88"/>
      <c r="D79" s="89"/>
      <c r="E79" s="89"/>
      <c r="F79" s="90"/>
      <c r="G79" s="91"/>
    </row>
    <row r="80" spans="1:7" x14ac:dyDescent="0.15">
      <c r="A80" s="5"/>
      <c r="B80" s="22" t="s">
        <v>139</v>
      </c>
      <c r="C80" s="12"/>
      <c r="D80" s="70" t="s">
        <v>134</v>
      </c>
      <c r="E80" s="70" t="s">
        <v>64</v>
      </c>
      <c r="F80" s="78" t="s">
        <v>135</v>
      </c>
      <c r="G80" s="17" t="s">
        <v>25</v>
      </c>
    </row>
    <row r="81" spans="1:7" x14ac:dyDescent="0.15">
      <c r="A81" s="5"/>
      <c r="B81" s="9"/>
      <c r="C81" s="61" t="s">
        <v>140</v>
      </c>
      <c r="D81" s="36">
        <v>0</v>
      </c>
      <c r="E81" s="36">
        <v>0</v>
      </c>
      <c r="F81" s="18" t="e">
        <f>D81/E81</f>
        <v>#DIV/0!</v>
      </c>
      <c r="G81" s="59" t="s">
        <v>63</v>
      </c>
    </row>
    <row r="82" spans="1:7" x14ac:dyDescent="0.15">
      <c r="A82" s="5"/>
      <c r="B82" s="9"/>
      <c r="C82" s="61" t="s">
        <v>141</v>
      </c>
      <c r="D82" s="36">
        <v>0</v>
      </c>
      <c r="E82" s="36">
        <v>0</v>
      </c>
      <c r="F82" s="18" t="e">
        <f>D82/E82</f>
        <v>#DIV/0!</v>
      </c>
      <c r="G82" s="59" t="s">
        <v>63</v>
      </c>
    </row>
    <row r="83" spans="1:7" x14ac:dyDescent="0.15">
      <c r="A83" s="5"/>
      <c r="B83" s="9"/>
      <c r="C83" s="61" t="s">
        <v>142</v>
      </c>
      <c r="D83" s="36">
        <v>0</v>
      </c>
      <c r="E83" s="36">
        <v>0</v>
      </c>
      <c r="F83" s="18" t="e">
        <f>D83/E83</f>
        <v>#DIV/0!</v>
      </c>
      <c r="G83" s="59" t="s">
        <v>63</v>
      </c>
    </row>
    <row r="84" spans="1:7" x14ac:dyDescent="0.15">
      <c r="A84" s="5"/>
      <c r="B84" s="9"/>
      <c r="C84" s="61" t="s">
        <v>143</v>
      </c>
      <c r="D84" s="36">
        <v>0</v>
      </c>
      <c r="E84" s="36">
        <v>0</v>
      </c>
      <c r="F84" s="18" t="e">
        <f t="shared" ref="F84:F109" si="2">D84/E84</f>
        <v>#DIV/0!</v>
      </c>
      <c r="G84" s="59" t="s">
        <v>63</v>
      </c>
    </row>
    <row r="85" spans="1:7" x14ac:dyDescent="0.15">
      <c r="A85" s="5"/>
      <c r="B85" s="9"/>
      <c r="C85" s="61" t="s">
        <v>144</v>
      </c>
      <c r="D85" s="36">
        <v>0</v>
      </c>
      <c r="E85" s="36">
        <v>0</v>
      </c>
      <c r="F85" s="18" t="e">
        <f t="shared" si="2"/>
        <v>#DIV/0!</v>
      </c>
      <c r="G85" s="59" t="s">
        <v>63</v>
      </c>
    </row>
    <row r="86" spans="1:7" x14ac:dyDescent="0.15">
      <c r="A86" s="5"/>
      <c r="B86" s="9"/>
      <c r="C86" s="61" t="s">
        <v>145</v>
      </c>
      <c r="D86" s="36">
        <v>0</v>
      </c>
      <c r="E86" s="36">
        <v>0</v>
      </c>
      <c r="F86" s="18" t="e">
        <f t="shared" si="2"/>
        <v>#DIV/0!</v>
      </c>
      <c r="G86" s="59" t="s">
        <v>63</v>
      </c>
    </row>
    <row r="87" spans="1:7" x14ac:dyDescent="0.15">
      <c r="A87" s="5"/>
      <c r="B87" s="9"/>
      <c r="C87" s="61" t="s">
        <v>146</v>
      </c>
      <c r="D87" s="36">
        <v>0</v>
      </c>
      <c r="E87" s="36">
        <v>0</v>
      </c>
      <c r="F87" s="18" t="e">
        <f t="shared" si="2"/>
        <v>#DIV/0!</v>
      </c>
      <c r="G87" s="59" t="s">
        <v>63</v>
      </c>
    </row>
    <row r="88" spans="1:7" x14ac:dyDescent="0.15">
      <c r="A88" s="5"/>
      <c r="B88" s="9"/>
      <c r="C88" s="61" t="s">
        <v>161</v>
      </c>
      <c r="D88" s="36">
        <v>0</v>
      </c>
      <c r="E88" s="36">
        <v>0</v>
      </c>
      <c r="F88" s="18" t="e">
        <f t="shared" si="2"/>
        <v>#DIV/0!</v>
      </c>
      <c r="G88" s="59"/>
    </row>
    <row r="89" spans="1:7" x14ac:dyDescent="0.15">
      <c r="A89" s="5"/>
      <c r="B89" s="9"/>
      <c r="C89" s="61" t="s">
        <v>147</v>
      </c>
      <c r="D89" s="36">
        <v>0</v>
      </c>
      <c r="E89" s="36">
        <v>0</v>
      </c>
      <c r="F89" s="18" t="e">
        <f t="shared" si="2"/>
        <v>#DIV/0!</v>
      </c>
      <c r="G89" s="59" t="s">
        <v>63</v>
      </c>
    </row>
    <row r="90" spans="1:7" x14ac:dyDescent="0.15">
      <c r="A90" s="5"/>
      <c r="B90" s="9"/>
      <c r="C90" s="61" t="s">
        <v>148</v>
      </c>
      <c r="D90" s="36">
        <v>0</v>
      </c>
      <c r="E90" s="36">
        <v>0</v>
      </c>
      <c r="F90" s="18" t="e">
        <f t="shared" si="2"/>
        <v>#DIV/0!</v>
      </c>
      <c r="G90" s="59"/>
    </row>
    <row r="91" spans="1:7" x14ac:dyDescent="0.15">
      <c r="A91" s="5"/>
      <c r="B91" s="9"/>
      <c r="C91" s="61" t="s">
        <v>149</v>
      </c>
      <c r="D91" s="36">
        <v>0</v>
      </c>
      <c r="E91" s="36">
        <v>0</v>
      </c>
      <c r="F91" s="18" t="e">
        <f t="shared" si="2"/>
        <v>#DIV/0!</v>
      </c>
      <c r="G91" s="59"/>
    </row>
    <row r="92" spans="1:7" x14ac:dyDescent="0.15">
      <c r="A92" s="5"/>
      <c r="B92" s="9"/>
      <c r="C92" s="61" t="s">
        <v>150</v>
      </c>
      <c r="D92" s="36">
        <v>0</v>
      </c>
      <c r="E92" s="36">
        <v>0</v>
      </c>
      <c r="F92" s="18" t="e">
        <f t="shared" si="2"/>
        <v>#DIV/0!</v>
      </c>
      <c r="G92" s="59"/>
    </row>
    <row r="93" spans="1:7" x14ac:dyDescent="0.15">
      <c r="A93" s="5"/>
      <c r="B93" s="9"/>
      <c r="C93" s="61" t="s">
        <v>151</v>
      </c>
      <c r="D93" s="36">
        <v>0</v>
      </c>
      <c r="E93" s="36">
        <v>0</v>
      </c>
      <c r="F93" s="18" t="e">
        <f t="shared" si="2"/>
        <v>#DIV/0!</v>
      </c>
      <c r="G93" s="59"/>
    </row>
    <row r="94" spans="1:7" x14ac:dyDescent="0.15">
      <c r="A94" s="5"/>
      <c r="B94" s="9"/>
      <c r="C94" s="61" t="s">
        <v>152</v>
      </c>
      <c r="D94" s="36">
        <v>0</v>
      </c>
      <c r="E94" s="36">
        <v>0</v>
      </c>
      <c r="F94" s="18" t="e">
        <f t="shared" si="2"/>
        <v>#DIV/0!</v>
      </c>
      <c r="G94" s="59"/>
    </row>
    <row r="95" spans="1:7" x14ac:dyDescent="0.15">
      <c r="A95" s="5"/>
      <c r="B95" s="9"/>
      <c r="C95" s="61" t="s">
        <v>162</v>
      </c>
      <c r="D95" s="36">
        <v>0</v>
      </c>
      <c r="E95" s="36">
        <v>0</v>
      </c>
      <c r="F95" s="18" t="e">
        <f t="shared" si="2"/>
        <v>#DIV/0!</v>
      </c>
      <c r="G95" s="59"/>
    </row>
    <row r="96" spans="1:7" x14ac:dyDescent="0.15">
      <c r="A96" s="5"/>
      <c r="B96" s="9"/>
      <c r="C96" s="61" t="s">
        <v>163</v>
      </c>
      <c r="D96" s="36">
        <v>0</v>
      </c>
      <c r="E96" s="36">
        <v>0</v>
      </c>
      <c r="F96" s="18" t="e">
        <f t="shared" si="2"/>
        <v>#DIV/0!</v>
      </c>
      <c r="G96" s="59"/>
    </row>
    <row r="97" spans="1:7" x14ac:dyDescent="0.15">
      <c r="A97" s="5"/>
      <c r="B97" s="9"/>
      <c r="C97" s="61" t="s">
        <v>153</v>
      </c>
      <c r="D97" s="36">
        <v>0</v>
      </c>
      <c r="E97" s="36">
        <v>0</v>
      </c>
      <c r="F97" s="18" t="e">
        <f t="shared" si="2"/>
        <v>#DIV/0!</v>
      </c>
      <c r="G97" s="59"/>
    </row>
    <row r="98" spans="1:7" x14ac:dyDescent="0.15">
      <c r="A98" s="5"/>
      <c r="B98" s="9"/>
      <c r="C98" s="61" t="s">
        <v>0</v>
      </c>
      <c r="D98" s="36">
        <v>0</v>
      </c>
      <c r="E98" s="36">
        <v>0</v>
      </c>
      <c r="F98" s="18" t="e">
        <f t="shared" si="2"/>
        <v>#DIV/0!</v>
      </c>
      <c r="G98" s="59"/>
    </row>
    <row r="99" spans="1:7" x14ac:dyDescent="0.15">
      <c r="A99" s="5"/>
      <c r="B99" s="9"/>
      <c r="C99" s="61" t="s">
        <v>154</v>
      </c>
      <c r="D99" s="36">
        <v>0</v>
      </c>
      <c r="E99" s="36">
        <v>0</v>
      </c>
      <c r="F99" s="18" t="e">
        <f t="shared" si="2"/>
        <v>#DIV/0!</v>
      </c>
      <c r="G99" s="59"/>
    </row>
    <row r="100" spans="1:7" x14ac:dyDescent="0.15">
      <c r="A100" s="5"/>
      <c r="B100" s="9"/>
      <c r="C100" s="61" t="s">
        <v>155</v>
      </c>
      <c r="D100" s="36">
        <v>0</v>
      </c>
      <c r="E100" s="36">
        <v>0</v>
      </c>
      <c r="F100" s="18" t="e">
        <f t="shared" si="2"/>
        <v>#DIV/0!</v>
      </c>
      <c r="G100" s="59"/>
    </row>
    <row r="101" spans="1:7" x14ac:dyDescent="0.15">
      <c r="A101" s="5"/>
      <c r="B101" s="9"/>
      <c r="C101" s="61" t="s">
        <v>158</v>
      </c>
      <c r="D101" s="36">
        <v>0</v>
      </c>
      <c r="E101" s="36">
        <v>0</v>
      </c>
      <c r="F101" s="18" t="e">
        <f t="shared" si="2"/>
        <v>#DIV/0!</v>
      </c>
      <c r="G101" s="59"/>
    </row>
    <row r="102" spans="1:7" x14ac:dyDescent="0.15">
      <c r="A102" s="5"/>
      <c r="B102" s="9"/>
      <c r="C102" s="61" t="s">
        <v>159</v>
      </c>
      <c r="D102" s="36">
        <v>0</v>
      </c>
      <c r="E102" s="36">
        <v>0</v>
      </c>
      <c r="F102" s="18" t="e">
        <f t="shared" si="2"/>
        <v>#DIV/0!</v>
      </c>
      <c r="G102" s="59"/>
    </row>
    <row r="103" spans="1:7" x14ac:dyDescent="0.15">
      <c r="A103" s="5"/>
      <c r="B103" s="9"/>
      <c r="C103" s="61" t="s">
        <v>160</v>
      </c>
      <c r="D103" s="36">
        <v>0</v>
      </c>
      <c r="E103" s="36">
        <v>0</v>
      </c>
      <c r="F103" s="18" t="e">
        <f t="shared" si="2"/>
        <v>#DIV/0!</v>
      </c>
      <c r="G103" s="59"/>
    </row>
    <row r="104" spans="1:7" x14ac:dyDescent="0.15">
      <c r="A104" s="5"/>
      <c r="B104" s="9"/>
      <c r="C104" s="61" t="s">
        <v>164</v>
      </c>
      <c r="D104" s="36">
        <v>0</v>
      </c>
      <c r="E104" s="36">
        <v>0</v>
      </c>
      <c r="F104" s="18" t="e">
        <f t="shared" si="2"/>
        <v>#DIV/0!</v>
      </c>
      <c r="G104" s="59"/>
    </row>
    <row r="105" spans="1:7" x14ac:dyDescent="0.15">
      <c r="A105" s="5"/>
      <c r="B105" s="9"/>
      <c r="C105" s="61" t="s">
        <v>167</v>
      </c>
      <c r="D105" s="36">
        <v>0</v>
      </c>
      <c r="E105" s="36">
        <v>0</v>
      </c>
      <c r="F105" s="18" t="e">
        <f t="shared" si="2"/>
        <v>#DIV/0!</v>
      </c>
      <c r="G105" s="59"/>
    </row>
    <row r="106" spans="1:7" x14ac:dyDescent="0.15">
      <c r="A106" s="5"/>
      <c r="B106" s="9"/>
      <c r="C106" s="61" t="s">
        <v>165</v>
      </c>
      <c r="D106" s="36">
        <v>0</v>
      </c>
      <c r="E106" s="36">
        <v>0</v>
      </c>
      <c r="F106" s="18" t="e">
        <f t="shared" si="2"/>
        <v>#DIV/0!</v>
      </c>
      <c r="G106" s="59"/>
    </row>
    <row r="107" spans="1:7" x14ac:dyDescent="0.15">
      <c r="A107" s="5"/>
      <c r="B107" s="9"/>
      <c r="C107" s="61" t="s">
        <v>168</v>
      </c>
      <c r="D107" s="36">
        <v>0</v>
      </c>
      <c r="E107" s="36">
        <v>0</v>
      </c>
      <c r="F107" s="18" t="e">
        <f t="shared" si="2"/>
        <v>#DIV/0!</v>
      </c>
      <c r="G107" s="59"/>
    </row>
    <row r="108" spans="1:7" x14ac:dyDescent="0.15">
      <c r="A108" s="5"/>
      <c r="B108" s="9"/>
      <c r="C108" s="61" t="s">
        <v>166</v>
      </c>
      <c r="D108" s="36">
        <v>0</v>
      </c>
      <c r="E108" s="36">
        <v>0</v>
      </c>
      <c r="F108" s="18" t="e">
        <f t="shared" si="2"/>
        <v>#DIV/0!</v>
      </c>
      <c r="G108" s="59"/>
    </row>
    <row r="109" spans="1:7" x14ac:dyDescent="0.15">
      <c r="A109" s="5"/>
      <c r="B109" s="9"/>
      <c r="C109" s="61" t="s">
        <v>169</v>
      </c>
      <c r="D109" s="36">
        <v>0</v>
      </c>
      <c r="E109" s="36">
        <v>0</v>
      </c>
      <c r="F109" s="18" t="e">
        <f t="shared" si="2"/>
        <v>#DIV/0!</v>
      </c>
      <c r="G109" s="59" t="s">
        <v>63</v>
      </c>
    </row>
    <row r="110" spans="1:7" x14ac:dyDescent="0.15">
      <c r="A110" s="5"/>
      <c r="B110" s="9"/>
      <c r="C110" s="10" t="s">
        <v>24</v>
      </c>
      <c r="D110" s="11"/>
      <c r="E110" s="11"/>
      <c r="F110" s="18"/>
      <c r="G110" s="18"/>
    </row>
    <row r="111" spans="1:7" x14ac:dyDescent="0.15">
      <c r="A111" s="5"/>
      <c r="B111" s="9"/>
      <c r="C111" s="61" t="s">
        <v>63</v>
      </c>
      <c r="D111" s="36">
        <v>0</v>
      </c>
      <c r="E111" s="36">
        <v>0</v>
      </c>
      <c r="F111" s="18" t="e">
        <f>D111/E111</f>
        <v>#DIV/0!</v>
      </c>
      <c r="G111" s="59" t="s">
        <v>63</v>
      </c>
    </row>
    <row r="112" spans="1:7" s="20" customFormat="1" x14ac:dyDescent="0.15">
      <c r="A112" s="8"/>
      <c r="B112" s="23"/>
      <c r="C112" s="24"/>
      <c r="D112" s="25"/>
      <c r="E112" s="25"/>
      <c r="F112" s="26"/>
      <c r="G112" s="60" t="s">
        <v>63</v>
      </c>
    </row>
    <row r="113" spans="1:7" s="20" customFormat="1" x14ac:dyDescent="0.15">
      <c r="A113" s="8"/>
      <c r="B113" s="27"/>
      <c r="C113" s="28" t="s">
        <v>178</v>
      </c>
      <c r="D113" s="29">
        <f>SUM(D81:D112)</f>
        <v>0</v>
      </c>
      <c r="E113" s="29"/>
      <c r="F113" s="30"/>
      <c r="G113" s="56" t="s">
        <v>49</v>
      </c>
    </row>
    <row r="114" spans="1:7" x14ac:dyDescent="0.15">
      <c r="A114" s="5"/>
      <c r="B114" s="87"/>
      <c r="C114" s="88"/>
      <c r="D114" s="89"/>
      <c r="E114" s="89"/>
      <c r="F114" s="90"/>
      <c r="G114" s="91"/>
    </row>
    <row r="115" spans="1:7" x14ac:dyDescent="0.15">
      <c r="A115" s="5"/>
      <c r="B115" s="22" t="s">
        <v>27</v>
      </c>
      <c r="C115" s="12"/>
      <c r="D115" s="70" t="s">
        <v>26</v>
      </c>
      <c r="E115" s="70" t="s">
        <v>33</v>
      </c>
      <c r="F115" s="78" t="s">
        <v>32</v>
      </c>
      <c r="G115" s="17" t="s">
        <v>25</v>
      </c>
    </row>
    <row r="116" spans="1:7" x14ac:dyDescent="0.15">
      <c r="A116" s="5"/>
      <c r="B116" s="9"/>
      <c r="C116" s="10" t="s">
        <v>28</v>
      </c>
      <c r="D116" s="11">
        <f>D40+D78+D113</f>
        <v>0</v>
      </c>
      <c r="E116" s="11"/>
      <c r="F116" s="18"/>
      <c r="G116" s="59" t="s">
        <v>63</v>
      </c>
    </row>
    <row r="117" spans="1:7" x14ac:dyDescent="0.15">
      <c r="A117" s="5"/>
      <c r="B117" s="9"/>
      <c r="C117" s="82" t="s">
        <v>179</v>
      </c>
      <c r="D117" s="11"/>
      <c r="E117" s="11"/>
      <c r="F117" s="83" t="e">
        <f>D116/'Enrollment Breakdown'!D19</f>
        <v>#DIV/0!</v>
      </c>
      <c r="G117" s="59" t="s">
        <v>63</v>
      </c>
    </row>
    <row r="118" spans="1:7" x14ac:dyDescent="0.15">
      <c r="A118" s="5"/>
      <c r="B118" s="9"/>
      <c r="C118" s="10" t="s">
        <v>29</v>
      </c>
      <c r="D118" s="36">
        <v>0</v>
      </c>
      <c r="E118" s="11"/>
      <c r="F118" s="18"/>
      <c r="G118" s="58" t="s">
        <v>186</v>
      </c>
    </row>
    <row r="119" spans="1:7" x14ac:dyDescent="0.15">
      <c r="A119" s="5"/>
      <c r="B119" s="9"/>
      <c r="C119" s="82" t="s">
        <v>180</v>
      </c>
      <c r="D119" s="11"/>
      <c r="E119" s="11"/>
      <c r="F119" s="83" t="e">
        <f>D118/'Enrollment Breakdown'!D19</f>
        <v>#DIV/0!</v>
      </c>
      <c r="G119" s="59" t="s">
        <v>63</v>
      </c>
    </row>
    <row r="120" spans="1:7" x14ac:dyDescent="0.15">
      <c r="A120" s="5"/>
      <c r="B120" s="9"/>
      <c r="C120" s="10" t="s">
        <v>30</v>
      </c>
      <c r="D120" s="11"/>
      <c r="E120" s="13" t="e">
        <f>D116/D118</f>
        <v>#DIV/0!</v>
      </c>
      <c r="F120" s="18"/>
      <c r="G120" s="59" t="s">
        <v>63</v>
      </c>
    </row>
    <row r="121" spans="1:7" x14ac:dyDescent="0.15">
      <c r="A121" s="5"/>
      <c r="B121" s="9"/>
      <c r="C121" s="10" t="s">
        <v>31</v>
      </c>
      <c r="D121" s="11"/>
      <c r="E121" s="13" t="e">
        <f>D118/D116</f>
        <v>#DIV/0!</v>
      </c>
      <c r="F121" s="18"/>
      <c r="G121" s="59" t="s">
        <v>63</v>
      </c>
    </row>
    <row r="122" spans="1:7" x14ac:dyDescent="0.15">
      <c r="A122" s="5"/>
      <c r="B122" s="5"/>
      <c r="C122" s="5"/>
      <c r="D122" s="6"/>
      <c r="E122" s="6"/>
      <c r="F122" s="7"/>
      <c r="G122" s="5"/>
    </row>
    <row r="123" spans="1:7" x14ac:dyDescent="0.15">
      <c r="A123" s="8" t="s">
        <v>59</v>
      </c>
      <c r="B123" s="5"/>
      <c r="C123" s="5"/>
      <c r="D123" s="6"/>
      <c r="E123" s="6"/>
      <c r="F123" s="7"/>
      <c r="G123" s="5"/>
    </row>
    <row r="124" spans="1:7" x14ac:dyDescent="0.15">
      <c r="A124" s="5"/>
      <c r="B124" s="5"/>
      <c r="C124" s="5"/>
      <c r="D124" s="6"/>
      <c r="E124" s="6"/>
      <c r="F124" s="7"/>
      <c r="G124" s="5"/>
    </row>
    <row r="125" spans="1:7" x14ac:dyDescent="0.15">
      <c r="A125" s="5"/>
      <c r="B125" s="87"/>
      <c r="C125" s="88"/>
      <c r="D125" s="89"/>
      <c r="E125" s="89"/>
      <c r="F125" s="90"/>
      <c r="G125" s="91"/>
    </row>
    <row r="126" spans="1:7" x14ac:dyDescent="0.15">
      <c r="A126" s="5"/>
      <c r="B126" s="22" t="s">
        <v>18</v>
      </c>
      <c r="C126" s="12"/>
      <c r="D126" s="70" t="s">
        <v>26</v>
      </c>
      <c r="E126" s="70" t="s">
        <v>35</v>
      </c>
      <c r="F126" s="78" t="s">
        <v>182</v>
      </c>
      <c r="G126" s="17" t="s">
        <v>25</v>
      </c>
    </row>
    <row r="127" spans="1:7" x14ac:dyDescent="0.15">
      <c r="A127" s="5"/>
      <c r="B127" s="9"/>
      <c r="C127" s="10" t="s">
        <v>62</v>
      </c>
      <c r="D127" s="36">
        <v>0</v>
      </c>
      <c r="E127" s="49">
        <f>D127/43560</f>
        <v>0</v>
      </c>
      <c r="F127" s="83" t="e">
        <f>D127/'Enrollment Breakdown'!D19</f>
        <v>#DIV/0!</v>
      </c>
      <c r="G127" s="40" t="s">
        <v>60</v>
      </c>
    </row>
    <row r="128" spans="1:7" x14ac:dyDescent="0.15">
      <c r="A128" s="5"/>
      <c r="B128" s="9"/>
      <c r="C128" s="82" t="s">
        <v>183</v>
      </c>
      <c r="D128" s="36">
        <v>0</v>
      </c>
      <c r="E128" s="18">
        <f>D128/43560</f>
        <v>0</v>
      </c>
      <c r="F128" s="83" t="e">
        <f>D128/'Enrollment Breakdown'!D19</f>
        <v>#DIV/0!</v>
      </c>
      <c r="G128" s="40" t="s">
        <v>48</v>
      </c>
    </row>
    <row r="129" spans="1:7" x14ac:dyDescent="0.15">
      <c r="A129" s="5"/>
      <c r="B129" s="9"/>
      <c r="C129" s="10" t="s">
        <v>20</v>
      </c>
      <c r="D129" s="36">
        <v>0</v>
      </c>
      <c r="E129" s="18">
        <f>D129/43560</f>
        <v>0</v>
      </c>
      <c r="F129" s="83" t="e">
        <f>D129/'Enrollment Breakdown'!D19</f>
        <v>#DIV/0!</v>
      </c>
      <c r="G129" s="40" t="s">
        <v>47</v>
      </c>
    </row>
    <row r="130" spans="1:7" x14ac:dyDescent="0.15">
      <c r="A130" s="5"/>
      <c r="B130" s="9"/>
      <c r="C130" s="10" t="s">
        <v>34</v>
      </c>
      <c r="D130" s="36">
        <v>0</v>
      </c>
      <c r="E130" s="18">
        <f>D130/43560</f>
        <v>0</v>
      </c>
      <c r="F130" s="83" t="e">
        <f>D130/'Enrollment Breakdown'!D19</f>
        <v>#DIV/0!</v>
      </c>
      <c r="G130" s="59" t="s">
        <v>187</v>
      </c>
    </row>
    <row r="131" spans="1:7" x14ac:dyDescent="0.15">
      <c r="A131" s="5"/>
      <c r="B131" s="9"/>
      <c r="C131" s="10" t="s">
        <v>24</v>
      </c>
      <c r="D131" s="11"/>
      <c r="E131" s="18"/>
      <c r="F131" s="18"/>
      <c r="G131" s="18"/>
    </row>
    <row r="132" spans="1:7" x14ac:dyDescent="0.15">
      <c r="A132" s="5"/>
      <c r="B132" s="9"/>
      <c r="C132" s="61" t="s">
        <v>63</v>
      </c>
      <c r="D132" s="36">
        <v>0</v>
      </c>
      <c r="E132" s="18">
        <f>D132/43560</f>
        <v>0</v>
      </c>
      <c r="F132" s="83" t="e">
        <f>D132/'Enrollment Breakdown'!D19</f>
        <v>#DIV/0!</v>
      </c>
      <c r="G132" s="59" t="s">
        <v>63</v>
      </c>
    </row>
    <row r="133" spans="1:7" x14ac:dyDescent="0.15">
      <c r="A133" s="5"/>
      <c r="B133" s="23"/>
      <c r="C133" s="24"/>
      <c r="D133" s="25"/>
      <c r="E133" s="26"/>
      <c r="F133" s="26"/>
      <c r="G133" s="60" t="s">
        <v>63</v>
      </c>
    </row>
    <row r="134" spans="1:7" s="20" customFormat="1" x14ac:dyDescent="0.15">
      <c r="A134" s="8"/>
      <c r="B134" s="27"/>
      <c r="C134" s="28" t="s">
        <v>21</v>
      </c>
      <c r="D134" s="29">
        <f>SUM(D127:D133)</f>
        <v>0</v>
      </c>
      <c r="E134" s="30">
        <f>D134/43560</f>
        <v>0</v>
      </c>
      <c r="F134" s="84" t="e">
        <f>D134/'Enrollment Breakdown'!D19</f>
        <v>#DIV/0!</v>
      </c>
      <c r="G134" s="56" t="s">
        <v>49</v>
      </c>
    </row>
    <row r="135" spans="1:7" s="20" customFormat="1" x14ac:dyDescent="0.15">
      <c r="A135" s="8"/>
      <c r="B135" s="32"/>
      <c r="C135" s="32"/>
      <c r="D135" s="21"/>
      <c r="E135" s="21"/>
      <c r="F135" s="19"/>
      <c r="G135" s="8"/>
    </row>
    <row r="137" spans="1:7" x14ac:dyDescent="0.15">
      <c r="D137" s="1"/>
      <c r="E137" s="1"/>
      <c r="F137" s="31"/>
    </row>
    <row r="138" spans="1:7" x14ac:dyDescent="0.15">
      <c r="D138" s="1"/>
      <c r="E138" s="1"/>
      <c r="F138" s="31"/>
    </row>
    <row r="139" spans="1:7" x14ac:dyDescent="0.15">
      <c r="D139" s="1"/>
      <c r="E139" s="1"/>
      <c r="F139" s="31"/>
    </row>
    <row r="140" spans="1:7" x14ac:dyDescent="0.15">
      <c r="D140" s="1"/>
      <c r="E140" s="1"/>
      <c r="F140" s="31"/>
    </row>
    <row r="141" spans="1:7" x14ac:dyDescent="0.15">
      <c r="D141" s="1"/>
      <c r="E141" s="1"/>
      <c r="F141" s="31"/>
    </row>
    <row r="142" spans="1:7" x14ac:dyDescent="0.15">
      <c r="D142" s="1"/>
      <c r="E142" s="1"/>
      <c r="F142" s="31"/>
    </row>
    <row r="143" spans="1:7" x14ac:dyDescent="0.15">
      <c r="D143" s="1"/>
      <c r="E143" s="1"/>
      <c r="F143" s="31"/>
    </row>
    <row r="144" spans="1:7" x14ac:dyDescent="0.15">
      <c r="D144" s="1"/>
      <c r="E144" s="1"/>
      <c r="F144" s="31"/>
    </row>
    <row r="145" spans="4:6" x14ac:dyDescent="0.15">
      <c r="D145" s="1"/>
      <c r="E145" s="1"/>
      <c r="F145" s="31"/>
    </row>
    <row r="146" spans="4:6" x14ac:dyDescent="0.15">
      <c r="D146" s="1"/>
      <c r="E146" s="1"/>
      <c r="F146" s="31"/>
    </row>
    <row r="147" spans="4:6" x14ac:dyDescent="0.15">
      <c r="D147" s="1"/>
      <c r="E147" s="1"/>
      <c r="F147" s="31"/>
    </row>
    <row r="148" spans="4:6" x14ac:dyDescent="0.15">
      <c r="D148" s="1"/>
      <c r="E148" s="1"/>
      <c r="F148" s="31"/>
    </row>
    <row r="149" spans="4:6" x14ac:dyDescent="0.15">
      <c r="D149" s="1"/>
      <c r="E149" s="1"/>
      <c r="F149" s="31"/>
    </row>
    <row r="150" spans="4:6" x14ac:dyDescent="0.15">
      <c r="D150" s="1"/>
      <c r="E150" s="1"/>
      <c r="F150" s="31"/>
    </row>
    <row r="151" spans="4:6" x14ac:dyDescent="0.15">
      <c r="D151" s="1"/>
      <c r="E151" s="1"/>
      <c r="F151" s="31"/>
    </row>
  </sheetData>
  <sheetProtection sheet="1" formatCells="0" insertRows="0"/>
  <mergeCells count="4">
    <mergeCell ref="E2:G2"/>
    <mergeCell ref="A1:C1"/>
    <mergeCell ref="E3:G3"/>
    <mergeCell ref="E4:G4"/>
  </mergeCells>
  <phoneticPr fontId="2" type="noConversion"/>
  <printOptions horizontalCentered="1"/>
  <pageMargins left="0.75" right="0.75" top="0.75" bottom="0.75" header="0.3" footer="0.3"/>
  <pageSetup scale="73" fitToHeight="2" orientation="portrait" r:id="rId1"/>
  <headerFooter scaleWithDoc="0" alignWithMargins="0">
    <oddFooter>&amp;L&amp;"Arial,Italic"&amp;8&amp;K000000Visioneering Studios&amp;C&amp;"Arial,Italic"&amp;8&amp;K000000(Rev 2017-11-06)&amp;R&amp;"Arial,Italic"&amp;8&amp;K000000Page &amp;P of &amp;N</oddFooter>
  </headerFooter>
  <rowBreaks count="1" manualBreakCount="1">
    <brk id="76" max="6" man="1"/>
  </rowBreaks>
  <drawing r:id="rId2"/>
  <legacyDrawing r:id="rId3"/>
  <extLst>
    <ext xmlns:mx="http://schemas.microsoft.com/office/mac/excel/2008/main" uri="{64002731-A6B0-56B0-2670-7721B7C09600}">
      <mx:PLV Mode="0" OnePage="0" WScale="68"/>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General Information</vt:lpstr>
      <vt:lpstr>Enrollment Breakdown</vt:lpstr>
      <vt:lpstr>Existing Space Use</vt:lpstr>
      <vt:lpstr>'Enrollment Breakdown'!OLE_LINK1</vt:lpstr>
      <vt:lpstr>'General Information'!OLE_LINK1</vt:lpstr>
      <vt:lpstr>'Enrollment Breakdown'!Print_Area</vt:lpstr>
      <vt:lpstr>'Existing Space Use'!Print_Area</vt:lpstr>
      <vt:lpstr>'General Information'!Print_Area</vt:lpstr>
      <vt:lpstr>'Enrollment Breakdown'!Print_Titles</vt:lpstr>
      <vt:lpstr>'Existing Space Use'!Print_Titles</vt:lpstr>
      <vt:lpstr>'General Information'!Print_Titles</vt:lpstr>
    </vt:vector>
  </TitlesOfParts>
  <Company>Visioneering Studios,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Attendance, Space Use &amp; Budget Analysis</dc:title>
  <dc:creator>Jody Forehand</dc:creator>
  <cp:lastModifiedBy>Brittney Throckmorton</cp:lastModifiedBy>
  <cp:lastPrinted>2017-11-06T15:36:28Z</cp:lastPrinted>
  <dcterms:created xsi:type="dcterms:W3CDTF">2002-04-16T21:46:17Z</dcterms:created>
  <dcterms:modified xsi:type="dcterms:W3CDTF">2025-01-08T01:31:28Z</dcterms:modified>
</cp:coreProperties>
</file>